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fileSharing readOnlyRecommended="1"/>
  <workbookPr defaultThemeVersion="166925"/>
  <mc:AlternateContent xmlns:mc="http://schemas.openxmlformats.org/markup-compatibility/2006">
    <mc:Choice Requires="x15">
      <x15ac:absPath xmlns:x15ac="http://schemas.microsoft.com/office/spreadsheetml/2010/11/ac" url="/Users/blong/Dropbox/Work/Institutional Effectiveness/2022-23 Assessments/"/>
    </mc:Choice>
  </mc:AlternateContent>
  <xr:revisionPtr revIDLastSave="0" documentId="13_ncr:10001_{17FB73CC-398A-284A-85E4-49D374AB1E50}" xr6:coauthVersionLast="47" xr6:coauthVersionMax="47" xr10:uidLastSave="{00000000-0000-0000-0000-000000000000}"/>
  <bookViews>
    <workbookView xWindow="4520" yWindow="500" windowWidth="28540" windowHeight="13900" xr2:uid="{00000000-000D-0000-FFFF-FFFF00000000}"/>
  </bookViews>
  <sheets>
    <sheet name="Bible Core FYE 2022" sheetId="10" r:id="rId1"/>
    <sheet name="FYE 2022 1A, 2C ABHE Exam" sheetId="13" r:id="rId2"/>
    <sheet name="FYE 2021 ABHE Comp Scores" sheetId="9" r:id="rId3"/>
    <sheet name="Bible Core FYE 2021)"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1" i="13" l="1"/>
  <c r="H31" i="13"/>
  <c r="C31" i="13"/>
  <c r="B31" i="13"/>
  <c r="P30" i="13"/>
  <c r="O30" i="13"/>
  <c r="Q30" i="13"/>
  <c r="J30" i="13"/>
  <c r="D30" i="13"/>
  <c r="P29" i="13"/>
  <c r="O29" i="13"/>
  <c r="Q29" i="13"/>
  <c r="J29" i="13"/>
  <c r="D29" i="13"/>
  <c r="P28" i="13"/>
  <c r="O28" i="13"/>
  <c r="Q28" i="13"/>
  <c r="J28" i="13"/>
  <c r="D28" i="13"/>
  <c r="P27" i="13"/>
  <c r="O27" i="13"/>
  <c r="Q27" i="13"/>
  <c r="J27" i="13"/>
  <c r="D27" i="13"/>
  <c r="P26" i="13"/>
  <c r="O26" i="13"/>
  <c r="Q26" i="13"/>
  <c r="J26" i="13"/>
  <c r="D26" i="13"/>
  <c r="P25" i="13"/>
  <c r="O25" i="13"/>
  <c r="Q25" i="13"/>
  <c r="J25" i="13"/>
  <c r="D25" i="13"/>
  <c r="P24" i="13"/>
  <c r="O24" i="13"/>
  <c r="Q24" i="13"/>
  <c r="J24" i="13"/>
  <c r="D24" i="13"/>
  <c r="P23" i="13"/>
  <c r="O23" i="13"/>
  <c r="Q23" i="13"/>
  <c r="J23" i="13"/>
  <c r="D23" i="13"/>
  <c r="P22" i="13"/>
  <c r="O22" i="13"/>
  <c r="Q22" i="13"/>
  <c r="J22" i="13"/>
  <c r="D22" i="13"/>
  <c r="P21" i="13"/>
  <c r="O21" i="13"/>
  <c r="Q21" i="13"/>
  <c r="J21" i="13"/>
  <c r="D21" i="13"/>
  <c r="P20" i="13"/>
  <c r="O20" i="13"/>
  <c r="Q20" i="13"/>
  <c r="J20" i="13"/>
  <c r="D20" i="13"/>
  <c r="P19" i="13"/>
  <c r="P31" i="13"/>
  <c r="O19" i="13"/>
  <c r="O31" i="13"/>
  <c r="J19" i="13"/>
  <c r="J31" i="13"/>
  <c r="D19" i="13"/>
  <c r="D31" i="13"/>
  <c r="I15" i="13"/>
  <c r="H15" i="13"/>
  <c r="J15" i="13"/>
  <c r="C15" i="13"/>
  <c r="B15" i="13"/>
  <c r="D15" i="13"/>
  <c r="P14" i="13"/>
  <c r="O14" i="13"/>
  <c r="Q14" i="13"/>
  <c r="J14" i="13"/>
  <c r="D14" i="13"/>
  <c r="P13" i="13"/>
  <c r="O13" i="13"/>
  <c r="Q13" i="13"/>
  <c r="J13" i="13"/>
  <c r="D13" i="13"/>
  <c r="P12" i="13"/>
  <c r="O12" i="13"/>
  <c r="Q12" i="13"/>
  <c r="J12" i="13"/>
  <c r="D12" i="13"/>
  <c r="P11" i="13"/>
  <c r="P10" i="13"/>
  <c r="P15" i="13"/>
  <c r="O11" i="13"/>
  <c r="O10" i="13"/>
  <c r="O15" i="13"/>
  <c r="J11" i="13"/>
  <c r="D11" i="13"/>
  <c r="Q10" i="13"/>
  <c r="J10" i="13"/>
  <c r="D10" i="13"/>
  <c r="I9" i="13"/>
  <c r="H9" i="13"/>
  <c r="J9" i="13"/>
  <c r="C9" i="13"/>
  <c r="B9" i="13"/>
  <c r="D9" i="13"/>
  <c r="P8" i="13"/>
  <c r="O8" i="13"/>
  <c r="Q8" i="13"/>
  <c r="J8" i="13"/>
  <c r="D8" i="13"/>
  <c r="P7" i="13"/>
  <c r="O7" i="13"/>
  <c r="Q7" i="13"/>
  <c r="J7" i="13"/>
  <c r="D7" i="13"/>
  <c r="P6" i="13"/>
  <c r="O6" i="13"/>
  <c r="Q6" i="13"/>
  <c r="J6" i="13"/>
  <c r="D6" i="13"/>
  <c r="P5" i="13"/>
  <c r="O5" i="13"/>
  <c r="Q5" i="13"/>
  <c r="O9" i="13"/>
  <c r="J5" i="13"/>
  <c r="D5" i="13"/>
  <c r="P4" i="13"/>
  <c r="O4" i="13"/>
  <c r="Q4" i="13"/>
  <c r="J4" i="13"/>
  <c r="D4" i="13"/>
  <c r="Q15" i="13"/>
  <c r="P9" i="13"/>
  <c r="Q9" i="13"/>
  <c r="Q19" i="13"/>
  <c r="Q31" i="13"/>
  <c r="Q11" i="13"/>
  <c r="Q31" i="9"/>
  <c r="P19" i="9"/>
  <c r="P20" i="9"/>
  <c r="P21" i="9"/>
  <c r="P22" i="9"/>
  <c r="P23" i="9"/>
  <c r="P24" i="9"/>
  <c r="P25" i="9"/>
  <c r="P26" i="9"/>
  <c r="P27" i="9"/>
  <c r="P28" i="9"/>
  <c r="P29" i="9"/>
  <c r="P30" i="9"/>
  <c r="P31" i="9"/>
  <c r="O19" i="9"/>
  <c r="O20" i="9"/>
  <c r="O21" i="9"/>
  <c r="O22" i="9"/>
  <c r="O23" i="9"/>
  <c r="O24" i="9"/>
  <c r="O25" i="9"/>
  <c r="O26" i="9"/>
  <c r="O27" i="9"/>
  <c r="O28" i="9"/>
  <c r="O29" i="9"/>
  <c r="O30" i="9"/>
  <c r="O31" i="9"/>
  <c r="J31" i="9"/>
  <c r="I31" i="9"/>
  <c r="H31" i="9"/>
  <c r="D31" i="9"/>
  <c r="C31" i="9"/>
  <c r="B31" i="9"/>
  <c r="P10" i="9"/>
  <c r="P11" i="9"/>
  <c r="P12" i="9"/>
  <c r="P13" i="9"/>
  <c r="P14" i="9"/>
  <c r="P15" i="9"/>
  <c r="O10" i="9"/>
  <c r="O11" i="9"/>
  <c r="O12" i="9"/>
  <c r="O13" i="9"/>
  <c r="O14" i="9"/>
  <c r="O15" i="9"/>
  <c r="I15" i="9"/>
  <c r="H15" i="9"/>
  <c r="C15" i="9"/>
  <c r="B15" i="9"/>
  <c r="P5" i="9"/>
  <c r="P6" i="9"/>
  <c r="P7" i="9"/>
  <c r="P8" i="9"/>
  <c r="P9" i="9"/>
  <c r="O5" i="9"/>
  <c r="O6" i="9"/>
  <c r="O7" i="9"/>
  <c r="O8" i="9"/>
  <c r="O9" i="9"/>
  <c r="I9" i="9"/>
  <c r="H9" i="9"/>
  <c r="C9" i="9"/>
  <c r="B9" i="9"/>
  <c r="P4" i="9"/>
  <c r="O4" i="9"/>
</calcChain>
</file>

<file path=xl/sharedStrings.xml><?xml version="1.0" encoding="utf-8"?>
<sst xmlns="http://schemas.openxmlformats.org/spreadsheetml/2006/main" count="337" uniqueCount="144">
  <si>
    <t>OBJECTIVE</t>
  </si>
  <si>
    <t>OUTCOME</t>
  </si>
  <si>
    <t>MEASURING PROCESS</t>
  </si>
  <si>
    <t>BENCHMARK</t>
  </si>
  <si>
    <t>ACTUAL RESULTS</t>
  </si>
  <si>
    <t>ANALYSIS</t>
  </si>
  <si>
    <t>ACTION</t>
  </si>
  <si>
    <t>ASSESSMENT SAMPLE ...
… BEHAVIOR (verb)</t>
  </si>
  <si>
    <t>1.  Demonstrate knowledge of the general content of the Bible.</t>
  </si>
  <si>
    <r>
      <t xml:space="preserve">1.A.  Graduating students …
… will </t>
    </r>
    <r>
      <rPr>
        <sz val="12"/>
        <color rgb="FFFF0000"/>
        <rFont val="Calibri"/>
        <family val="2"/>
        <scheme val="minor"/>
      </rPr>
      <t>recall</t>
    </r>
    <r>
      <rPr>
        <sz val="12"/>
        <color theme="1"/>
        <rFont val="Calibri"/>
        <family val="2"/>
        <scheme val="minor"/>
      </rPr>
      <t xml:space="preserve"> facts about the Bible's content and context.</t>
    </r>
  </si>
  <si>
    <t>Graduating students take the ABHE Bible Test during their final semester of coursework.</t>
  </si>
  <si>
    <t>50% of graduating students will score within one percentage point of the national average or higher.</t>
  </si>
  <si>
    <t>11 out of 24 (45.8%) of students met or exceeded the national average (62.65%).  The average score was 59% and the median score 58.67%.</t>
  </si>
  <si>
    <t>Dallas Christian College graduating seniors scored below the national average in 14 of the 15 areas measured by ABHE.  The three areas of strongest performance in this comparison were: New Testament Gospels (+12.54%); Old Testament Timeline (+10.34%); and New Testament Timeline (+8.93%). The three areas of weakest performance in this comparison were: Old Testament Pentateuch (-10.01%); Old Testament People (-5.84%); and New Testament Letters (-5.03%).</t>
  </si>
  <si>
    <t>1. The introduction of Cerego adaptive learning activities into freshman level New Testament Survey and Old Testament Survey classes beginning Spring 2017 may have a long-term impact on scores beginning in academic year 2019-2020.  
2. During the 2018-2019 academic year, the Bible Department chair will collaborate with instructors to develop a plan to incorporate into upper level Bible courses Cerego adaptive learning activities, Quizlet learning activities, or the like as a means toward reinforcing learning and having a more immediate impact on performance in the 2018-2019 data.
3. Bible Department chair will examine ABHE exam to determine its alignment with current emphases in curriculum and whether that suggests revising benchmark.</t>
  </si>
  <si>
    <r>
      <t xml:space="preserve">1.B.  Graduating students …
… will </t>
    </r>
    <r>
      <rPr>
        <sz val="12"/>
        <color rgb="FFFF0000"/>
        <rFont val="Calibri"/>
        <family val="2"/>
        <scheme val="minor"/>
      </rPr>
      <t>recall</t>
    </r>
    <r>
      <rPr>
        <sz val="12"/>
        <color theme="1"/>
        <rFont val="Calibri"/>
        <family val="2"/>
        <scheme val="minor"/>
      </rPr>
      <t xml:space="preserve"> facts about the Bible's content and context.</t>
    </r>
  </si>
  <si>
    <t>Graduating students take the DCC Bible &amp; Theology test during their final semester of coursework.</t>
  </si>
  <si>
    <t>75% of graduating students will score at least 70% on the Bible section of the test.</t>
  </si>
  <si>
    <t>16 out of 27 (59.3%) of students met the standard.</t>
  </si>
  <si>
    <t>The standard was not met.</t>
  </si>
  <si>
    <t>1. See cell above.  2. During the 2018-2019 academic year, the Bible Department chair, chair of the Practical Ministries Department, selected Bible-theology adjuncts, and the VPAA will begin process of redesigning Bible curriculum.</t>
  </si>
  <si>
    <t xml:space="preserve">2.  Demonstrate understanding of core theological concepts. </t>
  </si>
  <si>
    <r>
      <t xml:space="preserve">2.A.  Graduating students …
… will </t>
    </r>
    <r>
      <rPr>
        <sz val="12"/>
        <color rgb="FFFF0000"/>
        <rFont val="Calibri"/>
        <family val="2"/>
        <scheme val="minor"/>
      </rPr>
      <t>recall</t>
    </r>
    <r>
      <rPr>
        <sz val="12"/>
        <color theme="1"/>
        <rFont val="Calibri"/>
        <family val="2"/>
        <scheme val="minor"/>
      </rPr>
      <t xml:space="preserve"> the meaning of theological terms from core coursework.</t>
    </r>
  </si>
  <si>
    <t>75% of graduating students will score at least 70% on the theology section of the test.</t>
  </si>
  <si>
    <t>18 out of 27 (66.67%) of students met the standard.  An additional 3 students were within one correct answer of meeting the standard.</t>
  </si>
  <si>
    <t xml:space="preserve">The standard was not met, but was nearly so.  </t>
  </si>
  <si>
    <t>The Bible Department chair will develop Cerego adaptive learning activities for use in THEO 2310/3310 Themes in Biblical Theology and THEO 4301 Christian Theology.</t>
  </si>
  <si>
    <r>
      <t xml:space="preserve">2.B.  Students in Christian Theology (THEO 4301) …
… will </t>
    </r>
    <r>
      <rPr>
        <sz val="12"/>
        <color rgb="FFFF0000"/>
        <rFont val="Calibri"/>
        <family val="2"/>
        <scheme val="minor"/>
      </rPr>
      <t>construct</t>
    </r>
    <r>
      <rPr>
        <sz val="12"/>
        <color theme="1"/>
        <rFont val="Calibri"/>
        <family val="2"/>
        <scheme val="minor"/>
      </rPr>
      <t xml:space="preserve"> arguments that correctly use theological terms and their associated biblical passages, adequately support their conclusions, and demonstrate awareness and understanding of canonical context.</t>
    </r>
  </si>
  <si>
    <t>Students in THEO 4301 complete selected assignments.  
These are assessed with a rubric (0-5 scale) that measures the three criteria (use of theological terms, support for conclusions, awareness of canonical context). 
Each student's scores will be averaged.</t>
  </si>
  <si>
    <t>75% of students in THEO 4301 will score 3 or higher on the rubric average for the criteria.</t>
  </si>
  <si>
    <t>5 out of 6 (83.3%) of students scored 3 or higher on the rubric average for the criteria.  The class average was 3.94.</t>
  </si>
  <si>
    <t>The standard was met. However, the data sample was somewhat flawed as data from a FlexCampus offering of the course was lost when the college discontinued use of Turnitin.com.</t>
  </si>
  <si>
    <r>
      <t xml:space="preserve">1. Revise the benchmark to 75% will score </t>
    </r>
    <r>
      <rPr>
        <i/>
        <sz val="12"/>
        <color theme="1"/>
        <rFont val="Calibri"/>
        <family val="2"/>
        <scheme val="minor"/>
      </rPr>
      <t>3.5 or higher</t>
    </r>
    <r>
      <rPr>
        <sz val="12"/>
        <color theme="1"/>
        <rFont val="Calibri"/>
        <family val="2"/>
        <scheme val="minor"/>
      </rPr>
      <t xml:space="preserve"> on the rubric average for the criteria; 2. Incorporate theology adjuncts in essay assessment as the Bible Dept chair currently assesses essays in theology courses he teaches, but only assesses a sample of essays in courses he does not teach.</t>
    </r>
  </si>
  <si>
    <t>3.  Demonstrate competent exegesis of selected biblical passages.</t>
  </si>
  <si>
    <t>3.A.  Graduating seniors in Senior Bible Seminar (BIBL 4320) …
… will interpret a biblical text by utilization of standard exegetical method.  This interpretation will meet  specific criteria.</t>
  </si>
  <si>
    <t>Students in BIBL 4320 write a final exegetical paper. 
The instructor will rate each paper on the following criteria:
- Focus on historical context;
- Explain the text in light of historical-critical data;
- Relate the text to its literary context (immediate and remote);
- Link the text to its wider theological contexts;
- Assemble thorough and accurate word studies on important words in the text;
- Focus on the whole passage;
- Properly utilize at least ten standard scholarly sources.
The instructor scores these criteria for each paper on a rubric scale of 0-5.  Each student's scores will be averaged.</t>
  </si>
  <si>
    <t>75% of graduating seniors will average 3 or higher on the rubric average for these criteria.</t>
  </si>
  <si>
    <t>22 of 26 (84.6%) of graduating seniors averaged 3 or higher on the rubric average.  The standard was met.</t>
  </si>
  <si>
    <t>The standard was met.  Weakest student performance related to criterion 1.7.  The paper contains an example of a thorough and accurate word study on a significant word(s) in the text (correct identification of original language word; accurate description of the word’s frequency and usage; accurate definitions; plausible conclusions and application of data learned from the study), and 1.9. The paper makes substantial use of at least ten different quality sources of different types (e.g., Bible dictionaries, commentaries, journal articles, expository dictionaries such as TDNT, TWOT, NIDOTTE).</t>
  </si>
  <si>
    <r>
      <rPr>
        <b/>
        <sz val="12"/>
        <color theme="1"/>
        <rFont val="Calibri"/>
        <family val="2"/>
        <scheme val="minor"/>
      </rPr>
      <t>1.</t>
    </r>
    <r>
      <rPr>
        <sz val="12"/>
        <color theme="1"/>
        <rFont val="Calibri"/>
        <family val="2"/>
        <scheme val="minor"/>
      </rPr>
      <t xml:space="preserve"> More focused attention on the purpose and process of word study will be given in BIBL 4320 lecture and preliminary assignments.  </t>
    </r>
    <r>
      <rPr>
        <b/>
        <sz val="12"/>
        <color theme="1"/>
        <rFont val="Calibri"/>
        <family val="2"/>
        <scheme val="minor"/>
      </rPr>
      <t>2.</t>
    </r>
    <r>
      <rPr>
        <sz val="12"/>
        <color theme="1"/>
        <rFont val="Calibri"/>
        <family val="2"/>
        <scheme val="minor"/>
      </rPr>
      <t xml:space="preserve"> Discussion of the use and value of the various types of required sources will be included in explanation of the preliminary bibliography assignment.</t>
    </r>
  </si>
  <si>
    <r>
      <t xml:space="preserve">3.B.  Graduating seniors who have completed ministry-related internships …
… will </t>
    </r>
    <r>
      <rPr>
        <sz val="12"/>
        <color rgb="FFFF0000"/>
        <rFont val="Calibri"/>
        <family val="2"/>
        <scheme val="minor"/>
      </rPr>
      <t>apply</t>
    </r>
    <r>
      <rPr>
        <sz val="12"/>
        <color theme="1"/>
        <rFont val="Calibri"/>
        <family val="2"/>
        <scheme val="minor"/>
      </rPr>
      <t xml:space="preserve"> biblical data to real-life situations in the course of their internships.</t>
    </r>
  </si>
  <si>
    <t>Every intern is supervised a by a field mentor.
As part of the supervisor's evaluation of the intern, the supervisor is asked to rate the intern on a rubric (1-4) on the following criteria:
- In preaching/teaching, how well does the intern model careful interpretation of scripture?
- In preaching/teaching, how well does the intern model legitimate application of scripture?
- When facing common ministry problems how well does the intern apply theology to these situations? 
Each intern's scores will be averaged.</t>
  </si>
  <si>
    <t>75% of graduating seniors will average of 3 on the rubric for these criteria.</t>
  </si>
  <si>
    <t>Of the sample size (n=15), 13 achieved 3 or higher.  This constitutes 86.67%.</t>
  </si>
  <si>
    <t xml:space="preserve">Two students fell below the 3.0 threshold.  </t>
  </si>
  <si>
    <t>Revise the benchmark to 85% to align with Practical Ministries Department benchmark.</t>
  </si>
  <si>
    <t>4.  Improve student success in Bible Core classes.</t>
  </si>
  <si>
    <t>Students in Introduction to Biblical Research (BIBL 2300/3301) … … will succeed (earn a passing grade) in BIBL 2300/3301.</t>
  </si>
  <si>
    <t>At the end of the spring semester, the registrar will compile a Drop-Fail report.  The department chair will compare the that year's Drop-Fail percentage for BIBL 2300/3301 (all platforms) with the Drop-Fail percentage for all Dallas Christian College classes that academic year.  The Drop-Fail percentage for BIBL 2300/3301 for each platform (traditional and FLEXCampus) will be within 5 points of the institutional average for each platform for the given academic year.</t>
  </si>
  <si>
    <t>The DFW percentage for BIBL 1311 for each platform (traditional and FLEXCampus) will be within 5 points of the institutional average for each platform for the given academic year.</t>
  </si>
  <si>
    <t>5.  Articulate a coherent biblical view of call and work.</t>
  </si>
  <si>
    <t>5.A.  Students in Senior Bible Seminar (BIBL 4320) will present a 3-5 minute articulation  of their calling, including biblical support.</t>
  </si>
  <si>
    <t>Student presentations are evaluated, using a rubric which includes two major criteria related to the program objective: 1) The student reflects theological understanding of his or her calling. 2) The student connects scripture and experience to his or her sense of calling.</t>
  </si>
  <si>
    <t xml:space="preserve">100% of students will achieve at least 80% on each criteria related to the theological articulation of their calling. </t>
  </si>
  <si>
    <t>10 out of 10 students (100%) scored an 80% or above (16/20) on each of the two criteria relating to the theological articulation of their calling.  </t>
  </si>
  <si>
    <t xml:space="preserve">The average score on the first criterion was 18.6, and the average score on the second criterion was 18.3. </t>
  </si>
  <si>
    <r>
      <rPr>
        <b/>
        <sz val="12"/>
        <color theme="1"/>
        <rFont val="Calibri"/>
        <family val="2"/>
        <scheme val="minor"/>
      </rPr>
      <t>1.</t>
    </r>
    <r>
      <rPr>
        <sz val="12"/>
        <color theme="1"/>
        <rFont val="Calibri"/>
        <family val="2"/>
        <scheme val="minor"/>
      </rPr>
      <t xml:space="preserve"> The chair of the Bible Department will refine the rubric for use in the F2018 semester offering of BIBL 4320, separating the  various components contained and implied within the current criteria.
</t>
    </r>
    <r>
      <rPr>
        <b/>
        <sz val="12"/>
        <color theme="1"/>
        <rFont val="Calibri"/>
        <family val="2"/>
        <scheme val="minor"/>
      </rPr>
      <t>2.</t>
    </r>
    <r>
      <rPr>
        <sz val="12"/>
        <color theme="1"/>
        <rFont val="Calibri"/>
        <family val="2"/>
        <scheme val="minor"/>
      </rPr>
      <t xml:space="preserve"> During the 2018-19 school year the chair of the Bible Department will develop an assessment outcome focused on the theology of work.</t>
    </r>
  </si>
  <si>
    <t>Bible Core FYE 2021</t>
  </si>
  <si>
    <t>Average</t>
  </si>
  <si>
    <t>DCC Graduate Performance vs. ABHE All Schools Performance on ABHE Bible Exam (2020-2021)</t>
  </si>
  <si>
    <t xml:space="preserve">Fall 2020 -- By Canon Category </t>
  </si>
  <si>
    <t>Spring 2021 -- By Canon Category</t>
  </si>
  <si>
    <t>2020-2021 Academic Year -- By Canon Category</t>
  </si>
  <si>
    <t>Category</t>
  </si>
  <si>
    <t>DCC</t>
  </si>
  <si>
    <t>All</t>
  </si>
  <si>
    <t>Difference</t>
  </si>
  <si>
    <t>Bible as a Whole</t>
  </si>
  <si>
    <t>OT -- Pentateuch</t>
  </si>
  <si>
    <t>OT - Historical Books</t>
  </si>
  <si>
    <t>OT -- Historical Books</t>
  </si>
  <si>
    <t>OT -- Psalms &amp; Wisdom Lit</t>
  </si>
  <si>
    <t>OT -- Prophets</t>
  </si>
  <si>
    <t>OT Average</t>
  </si>
  <si>
    <t>NT -- Gospels</t>
  </si>
  <si>
    <t>NT -- Acts</t>
  </si>
  <si>
    <t>NT -- Pauline Epistles</t>
  </si>
  <si>
    <t>NT -- General Epistles</t>
  </si>
  <si>
    <t>NT -- General Letters</t>
  </si>
  <si>
    <t>NT -- Revelation</t>
  </si>
  <si>
    <t>NT Average</t>
  </si>
  <si>
    <t>Fall 2020 --By Biblical Teaching</t>
  </si>
  <si>
    <t>Spring 2021 -- By Biblical Teaching</t>
  </si>
  <si>
    <t>2020-2021 Academic Year -- By Biblical Teaching</t>
  </si>
  <si>
    <t>General Bible Knowledge</t>
  </si>
  <si>
    <t>Bible Genre</t>
  </si>
  <si>
    <t>Christology</t>
  </si>
  <si>
    <t>Covenant</t>
  </si>
  <si>
    <t>Eschatology</t>
  </si>
  <si>
    <t>OT General Knowledge</t>
  </si>
  <si>
    <t>OT Vocabulary</t>
  </si>
  <si>
    <t>NT General Knowledge</t>
  </si>
  <si>
    <t>NT Vocabulary</t>
  </si>
  <si>
    <t>Revelation</t>
  </si>
  <si>
    <t>Soteriology</t>
  </si>
  <si>
    <t>Theology</t>
  </si>
  <si>
    <t>Bible Core</t>
  </si>
  <si>
    <t>1A Benchmark: DCC average scores will be at least 1 percentage point higher than the national average for a) OT Knowledge {avg.} and b) NT Knowledge {avg}.</t>
  </si>
  <si>
    <t>We no longer routinely gather the DFW data, so this data was not available.</t>
  </si>
  <si>
    <t>No data to analyze.</t>
  </si>
  <si>
    <t>1) Eliminate this objective. 2) We believe that given the lack of Bible knowledge demonstrated by incoming students, we need to focus more on Old and New Testament Survey to improve general Bible knowledge 3) Next year the Bible Dept. will gather pretest and posttest data centered aroudn the use of Cerego adaptive learning software to determine if Cerego is helping with general Bible knowledge.</t>
  </si>
  <si>
    <t>4.  Articulate a coherent biblical view of call and work.</t>
  </si>
  <si>
    <t>4.A.  Students in Senior Bible Seminar (BIBL 4320) will present a 3-5 minute articulation  of their calling, including biblical support.</t>
  </si>
  <si>
    <t>92.6% (25/27) scored 80% or higher on the three criteria related to the theological articulation of their calling. One of those students who failled to meet the benchmark scored a 78.12%. The average on the criterion "The student reflected theological understanding in his or her articulation of 'calling'” was 93.5%, and the average on the criterion "The student connected scripture and experience to his or her sense of calling" was 93%.</t>
  </si>
  <si>
    <t>75% of graduating seniors will average 3 or higher on the rubric average for these criteria on a 5 point scale.</t>
  </si>
  <si>
    <t xml:space="preserve">The group's strongest performance was on Criterion 1.3: "The paper presents relevant historical-cultural data to explain details within the text" (ave. = 4.27; 0 students under 2). The group's weakest performance was on Criterion 1.8: "The paper gives adequate attention to all significant portions of the passage" (ave. = 3.42; 4 students under 2). </t>
  </si>
  <si>
    <t>92.31% (24/26) of the graduating seniors averaged 3 or higher on the rubric average. The benchmark was met. The class average was 3.96 on the 5 point scale, with standard deviation of 1.07.  The average for those students who did not meet the standard was 2.76.</t>
  </si>
  <si>
    <t>Graduating students take the ABHE Bible Knowledge Exam while enrolled in BIBL 4320 Senior Bible Seminar, usually during their final semester of coursework.</t>
  </si>
  <si>
    <t>2.C. Graduating students …
… will recall facts about the Bible's teaching content.</t>
  </si>
  <si>
    <t>DCC Graduate Performance vs. ABHE All Schools Performance on ABHE Bible Exam (F2021-S2022)</t>
  </si>
  <si>
    <t xml:space="preserve">Fall 2021 -- By Canon Category </t>
  </si>
  <si>
    <t>Spring 2022 -- By Canon Category</t>
  </si>
  <si>
    <t>2021-2022 Academic Year -- By Canon Category</t>
  </si>
  <si>
    <t>Fall 2021 --By Biblical Teaching</t>
  </si>
  <si>
    <t>Spring 2022 -- By Biblical Teaching</t>
  </si>
  <si>
    <t>F2021-S2022 Academic Year -- By Biblical Teaching</t>
  </si>
  <si>
    <t>Graduating students take the ABHE Bible Knowledge Exam in BIBL 4320 Senior Bible Seminar, usually during their final semester of coursework.</t>
  </si>
  <si>
    <t>Graduating students take the DCC Bible Dept. Bible &amp; Theology Exam in BIBL 4320 Senior Bible Seminar, usually during their final semester of coursework.</t>
  </si>
  <si>
    <t>75% of graduating students will score at least 70% on the Bible section of the exam.</t>
  </si>
  <si>
    <t>75% of graduating students will score at least 70% on the theology section of the exam.</t>
  </si>
  <si>
    <t>The standard was met. The DCC average for OT Knowledge was 80.63 vs. 57.25 for the ABHE All Schools average (+23.88). The DCC average for New Testament Knowledge was 77.2 vs. the ABHE All Schools average of 59.5 (+17.7).</t>
  </si>
  <si>
    <t xml:space="preserve">The weakest student performance was on Criterion 1: "The student correctly identifies and defines key theological terms and associates them with appropriate biblical passages" and Criterion 2: "The student supports conclusions through sound and fair argumentation" (each average 3.13). </t>
  </si>
  <si>
    <t>DCC average scores in the ABHE Bible Knowledge Exam's Biblical Teaching categories will be at least 1 percentage point higher than the national average in those categories.</t>
  </si>
  <si>
    <t>DCC students scored at least 1 percent higher than the ABHE average in 11 out of the 12 categories. In the one category where the standard was not met, the DCC average was identical to the ABHE average.</t>
  </si>
  <si>
    <t xml:space="preserve">The BIBL 4320 instructor will articulate more clearly in the written and oral assignment instructions that the presentation must include explicit discussion of Scripture. </t>
  </si>
  <si>
    <t>The standard was met as 92.31% (24/26) of the students scored 70% or above. The average score on the Bible section of the exam was 81.77% with a standard deviation of 8.96.</t>
  </si>
  <si>
    <t xml:space="preserve">The results FYE 2022 constitutes an improvement over data FYE 2021 as the average scores on the two pertinent criteria improved (criterion 3 = 14.96 vs. 14.73; criterion 4 = 14.89 vs. 14.73). Of the two presentation criteria that relate to theological articulation of the student's calling, the weaker performance was on the Criterion 4: "The student connected scripture and experience to his or her sense of calling" (ave. = 14.89; 2 students failed to meet the standard).   </t>
  </si>
  <si>
    <t xml:space="preserve">The benchmark was met as 75% (3/4) of the graduating seniors averaged 3 or more for the criteria. The group average was 3.375. The student who did not meet the benchmark averaged 2.5.  </t>
  </si>
  <si>
    <t xml:space="preserve">The group's strongest performance was on Criterion 1: "How well does the mentee model careful interpretation of scripture in context?" (3.5). The group's weakest performance was on Criterion 2: "How well does the mentee model legitimate application of scripture to contemporary situations?" (3.25). </t>
  </si>
  <si>
    <t>During the 2022-2023 academic year, the Bible Department chair and the Practical Ministries chair will discuss how better to emphasize application in preaching and teaching in preaching courses and in Senior Bible Seminar.</t>
  </si>
  <si>
    <t>The standard was met as 84.62% (22/26) of the students scored 70% or above. The average score on the theology section of the exam was 83.70% with a standard deviation of 13.05.</t>
  </si>
  <si>
    <t xml:space="preserve">Each of the four students who did not meet the benchmark scored a 60. </t>
  </si>
  <si>
    <t xml:space="preserve">The DCC average in all categories exceeded the ABHE average by 11.08. DCC performance was strongest in the categories of OT General Knowledge (+23), OT Vocabulary (+19.5), and Christology and Covenant (+17). The areas of weakest performance were Eschatology (+0), Theology (+1), Revelation (+4), and Bible Genre (+5). The 2021-2022 group may be anomalous as it included several older students with strong Bible education backgrounds. There is concern about the levels of biblical illiteracy among traditional age students. </t>
  </si>
  <si>
    <t>75% of students in THEO 4301 will score 3.5 or higher on a 5 point scale on the rubric average for the criteria.</t>
  </si>
  <si>
    <t xml:space="preserve">The standard was not met as 25% (1 out of 4) of the students averaged 3.5 or higher on the rubric. The average score was 3.25 with the median score 3.17. </t>
  </si>
  <si>
    <t>While the use of Cerego in Bible survey courses may be the major contributor to this level of success, the 2021-2022 group may be anomalous as it included several older students with strong Bible education backgrounds. Concern about the levels of biblical illiteracy among incoming traditional age students persists.</t>
  </si>
  <si>
    <t>1. Based on the possible anomalous nature of the 2021-2022 group, Bible Department retain the benchmark FYE 2023, but will revise if results exceeding ABHE averages continue. 2. Bible Department chair will advise instructors to emphasize more genre identification and to integrate theological vocabulary into discussion of biblical texts that exemplify various theological categories (e.g., Christology; soteriology). 3. In F2022, the Bible Department will conduct a pilot program of providing Thru the Bible experiences for new students in the traditional program.</t>
  </si>
  <si>
    <t xml:space="preserve">1. During F2022, the Bible Department will conduct an item analysis to determine which questions, if any, are more commonly missed than others. 2. The Bible Department chair will then advise instructors which items need greater emphasis in their various classes. 3. If results FYE 2023 show decline, the Bible Department will consider revision of the benchmark. 4. In F2022, Bible Department will launch pilot program of providing Thru the Bible experiences to incoming traditional students.  </t>
  </si>
  <si>
    <t xml:space="preserve">1. During F2022, the Bible Department will conduct an item analysis to determine which questions, if any, are more commonly missed than others. 2. The Bible Department chair will then advise instructors to emphasize more those points in theology class and to integrate the appropriate theological vocabulary into discussion of biblical texts. 3. If results FYE 2023 improve or are similar, Bible Department will revise benchmark. </t>
  </si>
  <si>
    <t>1. The Bible Department chair will advise instructors to highlight the need for students to cite Scripture as well as secondary sources in their writing assignments and final exam essays. 2. Assignment instructions will be revised to emphasize the same.</t>
  </si>
  <si>
    <t xml:space="preserve">1. Based on the possible anomalous nature of the 2021-2022 group, Bible Department retain the benchmark FYE 2023, but will revise if results exceeding ABHE averages continue. 2. Bible Department chair will advise instructors to emphasize more genre identification and to integrate theological vocabulary into discussion of biblical texts that exemplify various theological categories (e.g., Christology; soteriology). </t>
  </si>
  <si>
    <t>1. The Bible Department chair will advise instructors to emphasize the need for students to address all parts of a passage (not just a focal verse[s]) in their exegesis assignments. 2. The BIBL 4320 instructor (the Bible Department chair) will make this a point of emphasis.</t>
  </si>
  <si>
    <t>The average score for students FYE 2022 was 7.47% higher than FYE 2021 (76.77% vs. 69.3%). Performance FYE 2021 also exceeded ABHE averages for both OT Knowledge and NT Knowledge as well as for all but one of the subcategories. While the use of Cerego in Bible survey classes is probably the major contributor to this performance, the 2021-2022 group may be anomalous as it included several older students with strong Bible education backgrounds. Concern still remains over the level of biblical illiteracy among incoming students.</t>
  </si>
  <si>
    <t>Bible and Theology Core FYE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</si>
</sst>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0"/>
      <name val="Calibri"/>
      <family val="2"/>
      <scheme val="minor"/>
    </font>
    <font>
      <sz val="12"/>
      <color rgb="FFFF0000"/>
      <name val="Calibri"/>
      <family val="2"/>
      <scheme val="minor"/>
    </font>
    <font>
      <b/>
      <sz val="12"/>
      <color theme="1"/>
      <name val="Calibri"/>
      <family val="2"/>
      <scheme val="minor"/>
    </font>
    <font>
      <b/>
      <sz val="18"/>
      <color rgb="FFFFFFFF"/>
      <name val="Calibri"/>
      <family val="2"/>
      <scheme val="minor"/>
    </font>
    <font>
      <sz val="12"/>
      <color rgb="FF000000"/>
      <name val="Calibri"/>
      <family val="2"/>
      <scheme val="minor"/>
    </font>
    <font>
      <b/>
      <sz val="12"/>
      <color rgb="FF000000"/>
      <name val="Calibri"/>
      <family val="2"/>
      <scheme val="minor"/>
    </font>
    <font>
      <b/>
      <sz val="14"/>
      <color rgb="FF000000"/>
      <name val="Calibri"/>
      <family val="2"/>
      <scheme val="minor"/>
    </font>
    <font>
      <i/>
      <sz val="12"/>
      <color theme="1"/>
      <name val="Calibri"/>
      <family val="2"/>
      <scheme val="minor"/>
    </font>
    <font>
      <b/>
      <sz val="14"/>
      <color theme="1"/>
      <name val="Calibri"/>
      <family val="2"/>
      <scheme val="minor"/>
    </font>
    <font>
      <b/>
      <sz val="11"/>
      <color theme="1"/>
      <name val="Calibri"/>
      <family val="2"/>
      <scheme val="minor"/>
    </font>
    <font>
      <sz val="10"/>
      <name val="Arial"/>
      <family val="2"/>
    </font>
  </fonts>
  <fills count="5">
    <fill>
      <patternFill patternType="none"/>
    </fill>
    <fill>
      <patternFill patternType="gray125"/>
    </fill>
    <fill>
      <patternFill patternType="solid">
        <fgColor rgb="FF000000"/>
        <bgColor rgb="FF000000"/>
      </patternFill>
    </fill>
    <fill>
      <patternFill patternType="solid">
        <fgColor theme="1"/>
        <bgColor indexed="64"/>
      </patternFill>
    </fill>
    <fill>
      <patternFill patternType="solid">
        <fgColor rgb="FFFFFF00"/>
        <bgColor rgb="FF000000"/>
      </patternFill>
    </fill>
  </fills>
  <borders count="17">
    <border>
      <left/>
      <right/>
      <top/>
      <bottom/>
      <diagonal/>
    </border>
    <border>
      <left/>
      <right/>
      <top/>
      <bottom style="thin">
        <color theme="0" tint="-0.49998474074526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diagonal/>
    </border>
    <border>
      <left/>
      <right/>
      <top style="medium">
        <color indexed="64"/>
      </top>
      <bottom style="medium">
        <color indexed="64"/>
      </bottom>
      <diagonal/>
    </border>
  </borders>
  <cellStyleXfs count="3">
    <xf numFmtId="0" fontId="0" fillId="0" borderId="0"/>
    <xf numFmtId="0" fontId="3" fillId="0" borderId="0"/>
    <xf numFmtId="0" fontId="14" fillId="0" borderId="0"/>
  </cellStyleXfs>
  <cellXfs count="82">
    <xf numFmtId="0" fontId="0" fillId="0" borderId="0" xfId="0"/>
    <xf numFmtId="0" fontId="8" fillId="2" borderId="1" xfId="0" applyFont="1" applyFill="1" applyBorder="1"/>
    <xf numFmtId="0" fontId="0" fillId="0" borderId="1" xfId="0" applyBorder="1"/>
    <xf numFmtId="0" fontId="4" fillId="3" borderId="3" xfId="0" applyFont="1" applyFill="1" applyBorder="1" applyAlignment="1">
      <alignment horizontal="center" vertical="top" wrapText="1"/>
    </xf>
    <xf numFmtId="0" fontId="0" fillId="0" borderId="0" xfId="0" applyAlignment="1">
      <alignment wrapText="1"/>
    </xf>
    <xf numFmtId="0" fontId="9" fillId="0" borderId="2" xfId="0" applyFont="1" applyBorder="1" applyAlignment="1">
      <alignment horizontal="center" vertical="top" wrapText="1"/>
    </xf>
    <xf numFmtId="0" fontId="0" fillId="0" borderId="2" xfId="0" applyBorder="1" applyAlignment="1">
      <alignment vertical="top" wrapText="1"/>
    </xf>
    <xf numFmtId="0" fontId="0" fillId="0" borderId="2" xfId="0" applyBorder="1" applyAlignment="1">
      <alignment wrapText="1"/>
    </xf>
    <xf numFmtId="0" fontId="0" fillId="0" borderId="2" xfId="0" applyBorder="1" applyAlignment="1">
      <alignment horizontal="left" vertical="top" wrapText="1"/>
    </xf>
    <xf numFmtId="0" fontId="6" fillId="0" borderId="2" xfId="0" applyFont="1" applyBorder="1" applyAlignment="1">
      <alignment horizontal="left" vertical="top" wrapText="1"/>
    </xf>
    <xf numFmtId="0" fontId="8" fillId="0" borderId="0" xfId="0" applyFont="1" applyAlignment="1">
      <alignment horizontal="left" wrapText="1"/>
    </xf>
    <xf numFmtId="0" fontId="8" fillId="0" borderId="0" xfId="0" applyFont="1" applyAlignment="1">
      <alignment wrapText="1"/>
    </xf>
    <xf numFmtId="0" fontId="3" fillId="0" borderId="2" xfId="0" applyFont="1" applyBorder="1" applyAlignment="1">
      <alignment vertical="top" wrapText="1"/>
    </xf>
    <xf numFmtId="0" fontId="6" fillId="0" borderId="0" xfId="0" applyFont="1" applyAlignment="1">
      <alignment vertical="top" wrapText="1"/>
    </xf>
    <xf numFmtId="0" fontId="3" fillId="0" borderId="2" xfId="0" applyFont="1" applyBorder="1" applyAlignment="1">
      <alignment wrapText="1"/>
    </xf>
    <xf numFmtId="0" fontId="13" fillId="0" borderId="0" xfId="1" applyFont="1" applyAlignment="1">
      <alignment horizontal="center"/>
    </xf>
    <xf numFmtId="0" fontId="3" fillId="0" borderId="0" xfId="1"/>
    <xf numFmtId="0" fontId="3" fillId="0" borderId="0" xfId="1" applyAlignment="1">
      <alignment horizontal="center"/>
    </xf>
    <xf numFmtId="0" fontId="13" fillId="0" borderId="10" xfId="1" applyFont="1" applyBorder="1" applyAlignment="1">
      <alignment horizontal="center"/>
    </xf>
    <xf numFmtId="0" fontId="13" fillId="0" borderId="11" xfId="1" applyFont="1" applyBorder="1" applyAlignment="1">
      <alignment horizontal="center"/>
    </xf>
    <xf numFmtId="0" fontId="3" fillId="0" borderId="10" xfId="1" applyBorder="1"/>
    <xf numFmtId="0" fontId="3" fillId="0" borderId="11" xfId="1" applyBorder="1" applyAlignment="1">
      <alignment horizontal="center"/>
    </xf>
    <xf numFmtId="0" fontId="13" fillId="0" borderId="10" xfId="1" applyFont="1" applyBorder="1"/>
    <xf numFmtId="0" fontId="13" fillId="0" borderId="12" xfId="1" applyFont="1" applyBorder="1"/>
    <xf numFmtId="0" fontId="13" fillId="0" borderId="13" xfId="1" applyFont="1" applyBorder="1" applyAlignment="1">
      <alignment horizontal="center"/>
    </xf>
    <xf numFmtId="0" fontId="13" fillId="0" borderId="14" xfId="1" applyFont="1" applyBorder="1" applyAlignment="1">
      <alignment horizontal="center"/>
    </xf>
    <xf numFmtId="0" fontId="0" fillId="0" borderId="15" xfId="0" applyBorder="1" applyAlignment="1">
      <alignment vertical="top" wrapText="1"/>
    </xf>
    <xf numFmtId="0" fontId="13" fillId="0" borderId="10" xfId="0" applyFont="1" applyBorder="1" applyAlignment="1">
      <alignment horizontal="center"/>
    </xf>
    <xf numFmtId="0" fontId="13" fillId="0" borderId="0" xfId="0" applyFont="1" applyAlignment="1">
      <alignment horizontal="center"/>
    </xf>
    <xf numFmtId="0" fontId="13" fillId="0" borderId="11" xfId="0" applyFont="1" applyBorder="1" applyAlignment="1">
      <alignment horizontal="center"/>
    </xf>
    <xf numFmtId="0" fontId="0" fillId="0" borderId="10" xfId="0" applyBorder="1"/>
    <xf numFmtId="0" fontId="0" fillId="0" borderId="0" xfId="0" applyAlignment="1">
      <alignment horizontal="center"/>
    </xf>
    <xf numFmtId="0" fontId="0" fillId="0" borderId="11" xfId="0" applyBorder="1" applyAlignment="1">
      <alignment horizontal="center"/>
    </xf>
    <xf numFmtId="0" fontId="13" fillId="0" borderId="10" xfId="0" applyFont="1" applyBorder="1"/>
    <xf numFmtId="0" fontId="13" fillId="0" borderId="12" xfId="0" applyFont="1" applyBorder="1"/>
    <xf numFmtId="0" fontId="13" fillId="0" borderId="13" xfId="0" applyFont="1" applyBorder="1" applyAlignment="1">
      <alignment horizontal="center"/>
    </xf>
    <xf numFmtId="0" fontId="13" fillId="0" borderId="14" xfId="0" applyFont="1" applyBorder="1" applyAlignment="1">
      <alignment horizontal="center"/>
    </xf>
    <xf numFmtId="0" fontId="0" fillId="0" borderId="16" xfId="0" applyBorder="1"/>
    <xf numFmtId="0" fontId="8" fillId="0" borderId="0" xfId="0" applyFont="1" applyAlignment="1">
      <alignment vertical="top" wrapText="1"/>
    </xf>
    <xf numFmtId="0" fontId="2" fillId="0" borderId="2" xfId="0" applyFont="1" applyBorder="1" applyAlignment="1">
      <alignment vertical="top" wrapText="1"/>
    </xf>
    <xf numFmtId="0" fontId="1" fillId="0" borderId="2" xfId="0" applyFont="1" applyBorder="1" applyAlignment="1">
      <alignment vertical="top" wrapText="1"/>
    </xf>
    <xf numFmtId="0" fontId="7" fillId="2" borderId="1" xfId="0" applyFont="1" applyFill="1" applyBorder="1" applyAlignment="1">
      <alignment horizontal="center" vertical="center"/>
    </xf>
    <xf numFmtId="0" fontId="9" fillId="0" borderId="2" xfId="0" applyFont="1" applyBorder="1" applyAlignment="1">
      <alignment horizontal="center" vertical="center" wrapText="1"/>
    </xf>
    <xf numFmtId="0" fontId="10" fillId="4" borderId="4" xfId="0" applyFont="1" applyFill="1" applyBorder="1" applyAlignment="1">
      <alignment horizontal="center" wrapText="1"/>
    </xf>
    <xf numFmtId="0" fontId="10" fillId="4" borderId="5" xfId="0" applyFont="1" applyFill="1" applyBorder="1" applyAlignment="1">
      <alignment horizontal="center" wrapText="1"/>
    </xf>
    <xf numFmtId="0" fontId="6" fillId="0" borderId="6" xfId="0" applyFont="1" applyBorder="1" applyAlignment="1">
      <alignment horizontal="left" vertical="top" wrapText="1"/>
    </xf>
    <xf numFmtId="0" fontId="6" fillId="0" borderId="3" xfId="0" applyFont="1" applyBorder="1" applyAlignment="1">
      <alignment horizontal="left" vertical="top" wrapText="1"/>
    </xf>
    <xf numFmtId="0" fontId="6" fillId="0" borderId="15" xfId="0" applyFont="1" applyBorder="1" applyAlignment="1">
      <alignment horizontal="left" vertical="top" wrapText="1"/>
    </xf>
    <xf numFmtId="0" fontId="12" fillId="0" borderId="0" xfId="0" applyFont="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13" fillId="0" borderId="0" xfId="0" applyFont="1" applyAlignment="1">
      <alignment horizontal="center"/>
    </xf>
    <xf numFmtId="0" fontId="0" fillId="0" borderId="10" xfId="0" applyBorder="1" applyAlignment="1">
      <alignment horizontal="left"/>
    </xf>
    <xf numFmtId="0" fontId="0" fillId="0" borderId="0" xfId="0" applyAlignment="1">
      <alignment horizontal="left"/>
    </xf>
    <xf numFmtId="0" fontId="13" fillId="0" borderId="10" xfId="0" applyFont="1" applyBorder="1" applyAlignment="1">
      <alignment horizontal="left"/>
    </xf>
    <xf numFmtId="0" fontId="13" fillId="0" borderId="0" xfId="0" applyFont="1" applyAlignment="1">
      <alignment horizontal="left"/>
    </xf>
    <xf numFmtId="0" fontId="13" fillId="0" borderId="12" xfId="0" applyFont="1" applyBorder="1" applyAlignment="1">
      <alignment horizontal="left"/>
    </xf>
    <xf numFmtId="0" fontId="13" fillId="0" borderId="13" xfId="0" applyFont="1" applyBorder="1" applyAlignment="1">
      <alignment horizontal="left"/>
    </xf>
    <xf numFmtId="0" fontId="6" fillId="0" borderId="12" xfId="0" applyFont="1" applyBorder="1" applyAlignment="1">
      <alignment horizontal="left"/>
    </xf>
    <xf numFmtId="0" fontId="6" fillId="0" borderId="13" xfId="0" applyFont="1" applyBorder="1" applyAlignment="1">
      <alignment horizontal="left"/>
    </xf>
    <xf numFmtId="0" fontId="3" fillId="0" borderId="10" xfId="1" applyBorder="1" applyAlignment="1">
      <alignment horizontal="left"/>
    </xf>
    <xf numFmtId="0" fontId="3" fillId="0" borderId="0" xfId="1" applyAlignment="1">
      <alignment horizontal="left"/>
    </xf>
    <xf numFmtId="0" fontId="13" fillId="0" borderId="12" xfId="1" applyFont="1" applyBorder="1" applyAlignment="1">
      <alignment horizontal="left"/>
    </xf>
    <xf numFmtId="0" fontId="13" fillId="0" borderId="13" xfId="1" applyFont="1" applyBorder="1" applyAlignment="1">
      <alignment horizontal="left"/>
    </xf>
    <xf numFmtId="0" fontId="3" fillId="0" borderId="12" xfId="1" applyBorder="1" applyAlignment="1">
      <alignment horizontal="left"/>
    </xf>
    <xf numFmtId="0" fontId="3" fillId="0" borderId="13" xfId="1" applyBorder="1" applyAlignment="1">
      <alignment horizontal="left"/>
    </xf>
    <xf numFmtId="0" fontId="13" fillId="0" borderId="7" xfId="1" applyFont="1" applyBorder="1" applyAlignment="1">
      <alignment horizontal="center"/>
    </xf>
    <xf numFmtId="0" fontId="13" fillId="0" borderId="8" xfId="1" applyFont="1" applyBorder="1" applyAlignment="1">
      <alignment horizontal="center"/>
    </xf>
    <xf numFmtId="0" fontId="13" fillId="0" borderId="9" xfId="1" applyFont="1" applyBorder="1" applyAlignment="1">
      <alignment horizontal="center"/>
    </xf>
    <xf numFmtId="0" fontId="13" fillId="0" borderId="10" xfId="1" applyFont="1" applyBorder="1" applyAlignment="1">
      <alignment horizontal="center"/>
    </xf>
    <xf numFmtId="0" fontId="13" fillId="0" borderId="0" xfId="1" applyFont="1" applyAlignment="1">
      <alignment horizontal="center"/>
    </xf>
    <xf numFmtId="0" fontId="13" fillId="0" borderId="10" xfId="1" applyFont="1" applyBorder="1" applyAlignment="1">
      <alignment horizontal="left"/>
    </xf>
    <xf numFmtId="0" fontId="13" fillId="0" borderId="0" xfId="1" applyFont="1" applyAlignment="1">
      <alignment horizontal="left"/>
    </xf>
    <xf numFmtId="0" fontId="12" fillId="0" borderId="0" xfId="1" applyFont="1" applyAlignment="1">
      <alignment horizontal="center"/>
    </xf>
    <xf numFmtId="0" fontId="6" fillId="0" borderId="7" xfId="1" applyFont="1" applyBorder="1" applyAlignment="1">
      <alignment horizontal="center"/>
    </xf>
    <xf numFmtId="0" fontId="6" fillId="0" borderId="8" xfId="1" applyFont="1" applyBorder="1" applyAlignment="1">
      <alignment horizontal="center"/>
    </xf>
    <xf numFmtId="0" fontId="6" fillId="0" borderId="9" xfId="1" applyFont="1" applyBorder="1" applyAlignment="1">
      <alignment horizont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abSelected="1" zoomScale="149" zoomScaleNormal="149" zoomScalePageLayoutView="125" workbookViewId="0">
      <pane xSplit="2" ySplit="4" topLeftCell="C5" activePane="bottomRight" state="frozen"/>
      <selection pane="topRight" activeCell="C1" sqref="C1"/>
      <selection pane="bottomLeft" activeCell="A5" sqref="A5"/>
      <selection pane="bottomRight" activeCell="A2" sqref="A2:A3"/>
    </sheetView>
  </sheetViews>
  <sheetFormatPr baseColWidth="10" defaultColWidth="11.1640625" defaultRowHeight="16" x14ac:dyDescent="0.2"/>
  <cols>
    <col min="1" max="2" width="27" customWidth="1"/>
    <col min="3" max="3" width="33" customWidth="1"/>
    <col min="4" max="7" width="27" customWidth="1"/>
    <col min="8" max="8" width="24.1640625" customWidth="1"/>
  </cols>
  <sheetData>
    <row r="1" spans="1:7" s="2" customFormat="1" ht="24" x14ac:dyDescent="0.2">
      <c r="A1" s="41" t="s">
        <v>143</v>
      </c>
      <c r="B1" s="41"/>
      <c r="C1" s="41"/>
      <c r="D1" s="41"/>
      <c r="E1" s="41"/>
      <c r="F1" s="41"/>
      <c r="G1" s="1"/>
    </row>
    <row r="2" spans="1:7" s="4" customFormat="1" ht="15" customHeight="1" x14ac:dyDescent="0.2">
      <c r="A2" s="42" t="s">
        <v>0</v>
      </c>
      <c r="B2" s="3" t="s">
        <v>1</v>
      </c>
      <c r="C2" s="42" t="s">
        <v>2</v>
      </c>
      <c r="D2" s="42" t="s">
        <v>3</v>
      </c>
      <c r="E2" s="42" t="s">
        <v>4</v>
      </c>
      <c r="F2" s="42" t="s">
        <v>5</v>
      </c>
      <c r="G2" s="42" t="s">
        <v>6</v>
      </c>
    </row>
    <row r="3" spans="1:7" s="4" customFormat="1" ht="51" x14ac:dyDescent="0.2">
      <c r="A3" s="42"/>
      <c r="B3" s="5" t="s">
        <v>7</v>
      </c>
      <c r="C3" s="42"/>
      <c r="D3" s="42"/>
      <c r="E3" s="42"/>
      <c r="F3" s="42"/>
      <c r="G3" s="42"/>
    </row>
    <row r="4" spans="1:7" ht="18" customHeight="1" x14ac:dyDescent="0.25">
      <c r="A4" s="43" t="s">
        <v>96</v>
      </c>
      <c r="B4" s="44"/>
      <c r="C4" s="44"/>
      <c r="D4" s="44"/>
      <c r="E4" s="44"/>
      <c r="F4" s="44"/>
      <c r="G4" s="44"/>
    </row>
    <row r="5" spans="1:7" ht="304" x14ac:dyDescent="0.2">
      <c r="A5" s="45" t="s">
        <v>8</v>
      </c>
      <c r="B5" s="6" t="s">
        <v>9</v>
      </c>
      <c r="C5" s="6" t="s">
        <v>116</v>
      </c>
      <c r="D5" s="6" t="s">
        <v>97</v>
      </c>
      <c r="E5" s="39" t="s">
        <v>120</v>
      </c>
      <c r="F5" s="40" t="s">
        <v>142</v>
      </c>
      <c r="G5" s="40" t="s">
        <v>136</v>
      </c>
    </row>
    <row r="6" spans="1:7" ht="306" x14ac:dyDescent="0.2">
      <c r="A6" s="46"/>
      <c r="B6" s="6" t="s">
        <v>15</v>
      </c>
      <c r="C6" s="6" t="s">
        <v>117</v>
      </c>
      <c r="D6" s="6" t="s">
        <v>118</v>
      </c>
      <c r="E6" s="6" t="s">
        <v>125</v>
      </c>
      <c r="F6" s="6" t="s">
        <v>135</v>
      </c>
      <c r="G6" s="6" t="s">
        <v>137</v>
      </c>
    </row>
    <row r="7" spans="1:7" ht="272" x14ac:dyDescent="0.2">
      <c r="A7" s="45" t="s">
        <v>21</v>
      </c>
      <c r="B7" s="6" t="s">
        <v>22</v>
      </c>
      <c r="C7" s="6" t="s">
        <v>117</v>
      </c>
      <c r="D7" s="6" t="s">
        <v>119</v>
      </c>
      <c r="E7" s="6" t="s">
        <v>130</v>
      </c>
      <c r="F7" s="6" t="s">
        <v>131</v>
      </c>
      <c r="G7" s="6" t="s">
        <v>138</v>
      </c>
    </row>
    <row r="8" spans="1:7" ht="187" x14ac:dyDescent="0.2">
      <c r="A8" s="47"/>
      <c r="B8" s="6" t="s">
        <v>27</v>
      </c>
      <c r="C8" s="6" t="s">
        <v>28</v>
      </c>
      <c r="D8" s="6" t="s">
        <v>133</v>
      </c>
      <c r="E8" s="6" t="s">
        <v>134</v>
      </c>
      <c r="F8" s="6" t="s">
        <v>121</v>
      </c>
      <c r="G8" s="6" t="s">
        <v>139</v>
      </c>
    </row>
    <row r="9" spans="1:7" ht="340" x14ac:dyDescent="0.2">
      <c r="A9" s="46"/>
      <c r="B9" s="26" t="s">
        <v>108</v>
      </c>
      <c r="C9" s="6" t="s">
        <v>107</v>
      </c>
      <c r="D9" s="38" t="s">
        <v>122</v>
      </c>
      <c r="E9" s="6" t="s">
        <v>123</v>
      </c>
      <c r="F9" s="6" t="s">
        <v>132</v>
      </c>
      <c r="G9" s="6" t="s">
        <v>140</v>
      </c>
    </row>
    <row r="10" spans="1:7" ht="255" customHeight="1" x14ac:dyDescent="0.2">
      <c r="A10" s="45" t="s">
        <v>33</v>
      </c>
      <c r="B10" s="8" t="s">
        <v>34</v>
      </c>
      <c r="C10" s="8" t="s">
        <v>35</v>
      </c>
      <c r="D10" s="8" t="s">
        <v>104</v>
      </c>
      <c r="E10" s="6" t="s">
        <v>106</v>
      </c>
      <c r="F10" s="40" t="s">
        <v>105</v>
      </c>
      <c r="G10" s="6" t="s">
        <v>141</v>
      </c>
    </row>
    <row r="11" spans="1:7" ht="306" x14ac:dyDescent="0.2">
      <c r="A11" s="46"/>
      <c r="B11" s="8" t="s">
        <v>40</v>
      </c>
      <c r="C11" s="8" t="s">
        <v>41</v>
      </c>
      <c r="D11" s="8" t="s">
        <v>42</v>
      </c>
      <c r="E11" s="6" t="s">
        <v>127</v>
      </c>
      <c r="F11" s="6" t="s">
        <v>128</v>
      </c>
      <c r="G11" s="6" t="s">
        <v>129</v>
      </c>
    </row>
    <row r="12" spans="1:7" ht="273" customHeight="1" x14ac:dyDescent="0.2">
      <c r="A12" s="9" t="s">
        <v>101</v>
      </c>
      <c r="B12" s="6" t="s">
        <v>102</v>
      </c>
      <c r="C12" s="6" t="s">
        <v>52</v>
      </c>
      <c r="D12" s="6" t="s">
        <v>53</v>
      </c>
      <c r="E12" s="6" t="s">
        <v>103</v>
      </c>
      <c r="F12" s="6" t="s">
        <v>126</v>
      </c>
      <c r="G12" s="6" t="s">
        <v>124</v>
      </c>
    </row>
    <row r="13" spans="1:7" ht="45" customHeight="1" x14ac:dyDescent="0.2"/>
    <row r="14" spans="1:7" ht="90" customHeight="1" x14ac:dyDescent="0.2"/>
    <row r="15" spans="1:7" ht="105" customHeight="1" x14ac:dyDescent="0.2"/>
    <row r="16" spans="1:7" ht="75" customHeight="1" x14ac:dyDescent="0.2"/>
    <row r="17" spans="1:8" ht="135" customHeight="1" x14ac:dyDescent="0.2"/>
    <row r="18" spans="1:8" ht="45" customHeight="1" x14ac:dyDescent="0.2"/>
    <row r="19" spans="1:8" ht="90" customHeight="1" x14ac:dyDescent="0.2"/>
    <row r="21" spans="1:8" ht="195" customHeight="1" x14ac:dyDescent="0.2"/>
    <row r="24" spans="1:8" ht="225" customHeight="1" x14ac:dyDescent="0.2"/>
    <row r="25" spans="1:8" ht="165" customHeight="1" x14ac:dyDescent="0.2"/>
    <row r="26" spans="1:8" ht="165" customHeight="1" x14ac:dyDescent="0.2"/>
    <row r="27" spans="1:8" ht="180" customHeight="1" x14ac:dyDescent="0.2"/>
    <row r="29" spans="1:8" ht="75" customHeight="1" x14ac:dyDescent="0.2"/>
    <row r="31" spans="1:8" x14ac:dyDescent="0.2">
      <c r="A31" s="10"/>
      <c r="B31" s="11"/>
      <c r="C31" s="11"/>
      <c r="D31" s="11"/>
      <c r="E31" s="11"/>
      <c r="F31" s="11"/>
      <c r="G31" s="11"/>
      <c r="H31" s="11"/>
    </row>
    <row r="32" spans="1:8" x14ac:dyDescent="0.2">
      <c r="A32" s="10"/>
      <c r="B32" s="11"/>
      <c r="C32" s="11"/>
      <c r="D32" s="11"/>
      <c r="E32" s="11"/>
      <c r="F32" s="11"/>
      <c r="G32" s="11"/>
      <c r="H32" s="11"/>
    </row>
    <row r="33" spans="1:8" x14ac:dyDescent="0.2">
      <c r="A33" s="10"/>
      <c r="B33" s="11"/>
      <c r="C33" s="11"/>
      <c r="D33" s="11"/>
      <c r="E33" s="11"/>
      <c r="F33" s="11"/>
      <c r="G33" s="11"/>
      <c r="H33" s="11"/>
    </row>
    <row r="34" spans="1:8" x14ac:dyDescent="0.2">
      <c r="A34" s="10"/>
      <c r="B34" s="11"/>
      <c r="C34" s="11"/>
      <c r="D34" s="11"/>
      <c r="E34" s="11"/>
      <c r="F34" s="11"/>
      <c r="G34" s="11"/>
      <c r="H34" s="11"/>
    </row>
    <row r="35" spans="1:8" x14ac:dyDescent="0.2">
      <c r="A35" s="10"/>
      <c r="B35" s="11"/>
      <c r="C35" s="11"/>
      <c r="D35" s="11"/>
      <c r="E35" s="11"/>
      <c r="F35" s="11"/>
      <c r="G35" s="11"/>
      <c r="H35" s="11"/>
    </row>
    <row r="36" spans="1:8" x14ac:dyDescent="0.2">
      <c r="A36" s="10"/>
      <c r="B36" s="11"/>
      <c r="C36" s="11"/>
      <c r="D36" s="11"/>
      <c r="E36" s="11"/>
      <c r="F36" s="11"/>
      <c r="G36" s="11"/>
      <c r="H36" s="11"/>
    </row>
    <row r="37" spans="1:8" x14ac:dyDescent="0.2">
      <c r="A37" s="10"/>
      <c r="B37" s="11"/>
      <c r="C37" s="11"/>
      <c r="D37" s="11"/>
      <c r="E37" s="11"/>
      <c r="F37" s="11"/>
      <c r="G37" s="11"/>
      <c r="H37" s="11"/>
    </row>
    <row r="38" spans="1:8" x14ac:dyDescent="0.2">
      <c r="A38" s="10"/>
      <c r="B38" s="11"/>
      <c r="C38" s="11"/>
      <c r="D38" s="11"/>
      <c r="E38" s="11"/>
      <c r="F38" s="11"/>
      <c r="G38" s="11"/>
      <c r="H38" s="11"/>
    </row>
    <row r="39" spans="1:8" x14ac:dyDescent="0.2">
      <c r="A39" s="10"/>
      <c r="B39" s="11"/>
      <c r="C39" s="11"/>
      <c r="D39" s="11"/>
      <c r="E39" s="11"/>
      <c r="F39" s="11"/>
      <c r="G39" s="11"/>
      <c r="H39" s="11"/>
    </row>
    <row r="40" spans="1:8" x14ac:dyDescent="0.2">
      <c r="A40" s="10"/>
      <c r="B40" s="11"/>
      <c r="C40" s="11"/>
      <c r="D40" s="11"/>
      <c r="E40" s="11"/>
      <c r="F40" s="11"/>
      <c r="G40" s="11"/>
      <c r="H40" s="11"/>
    </row>
    <row r="41" spans="1:8" x14ac:dyDescent="0.2">
      <c r="A41" s="10"/>
      <c r="B41" s="11"/>
      <c r="C41" s="11"/>
      <c r="D41" s="11"/>
      <c r="E41" s="11"/>
      <c r="F41" s="11"/>
      <c r="G41" s="11"/>
      <c r="H41" s="11"/>
    </row>
    <row r="42" spans="1:8" x14ac:dyDescent="0.2">
      <c r="A42" s="10"/>
      <c r="B42" s="11"/>
      <c r="C42" s="11"/>
      <c r="D42" s="11"/>
      <c r="E42" s="11"/>
      <c r="F42" s="11"/>
      <c r="G42" s="11"/>
      <c r="H42" s="11"/>
    </row>
    <row r="43" spans="1:8" x14ac:dyDescent="0.2">
      <c r="A43" s="10"/>
      <c r="B43" s="11"/>
      <c r="C43" s="11"/>
      <c r="D43" s="11"/>
      <c r="E43" s="11"/>
      <c r="F43" s="11"/>
      <c r="G43" s="11"/>
      <c r="H43" s="11"/>
    </row>
    <row r="44" spans="1:8" x14ac:dyDescent="0.2">
      <c r="A44" s="10"/>
      <c r="B44" s="11"/>
      <c r="C44" s="11"/>
      <c r="D44" s="11"/>
      <c r="E44" s="11"/>
      <c r="F44" s="11"/>
      <c r="G44" s="11"/>
      <c r="H44" s="11"/>
    </row>
    <row r="45" spans="1:8" x14ac:dyDescent="0.2">
      <c r="A45" s="10"/>
      <c r="B45" s="11"/>
      <c r="C45" s="11"/>
      <c r="D45" s="11"/>
      <c r="E45" s="11"/>
      <c r="F45" s="11"/>
      <c r="G45" s="11"/>
      <c r="H45" s="11"/>
    </row>
    <row r="46" spans="1:8" x14ac:dyDescent="0.2">
      <c r="A46" s="10"/>
      <c r="B46" s="11"/>
      <c r="C46" s="11"/>
      <c r="D46" s="11"/>
      <c r="E46" s="11"/>
      <c r="F46" s="11"/>
      <c r="G46" s="11"/>
      <c r="H46" s="11"/>
    </row>
    <row r="47" spans="1:8" x14ac:dyDescent="0.2">
      <c r="A47" s="10"/>
      <c r="B47" s="11"/>
      <c r="C47" s="11"/>
      <c r="D47" s="11"/>
      <c r="E47" s="11"/>
      <c r="F47" s="11"/>
      <c r="G47" s="11"/>
      <c r="H47" s="11"/>
    </row>
    <row r="48" spans="1:8" x14ac:dyDescent="0.2">
      <c r="A48" s="10"/>
      <c r="B48" s="11"/>
      <c r="C48" s="11"/>
      <c r="D48" s="11"/>
      <c r="E48" s="11"/>
      <c r="F48" s="11"/>
      <c r="G48" s="11"/>
      <c r="H48" s="11"/>
    </row>
  </sheetData>
  <mergeCells count="11">
    <mergeCell ref="G2:G3"/>
    <mergeCell ref="A4:G4"/>
    <mergeCell ref="A5:A6"/>
    <mergeCell ref="A7:A9"/>
    <mergeCell ref="A10:A11"/>
    <mergeCell ref="A1:F1"/>
    <mergeCell ref="A2:A3"/>
    <mergeCell ref="C2:C3"/>
    <mergeCell ref="D2:D3"/>
    <mergeCell ref="E2:E3"/>
    <mergeCell ref="F2:F3"/>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2"/>
  <sheetViews>
    <sheetView topLeftCell="A10" workbookViewId="0">
      <selection activeCell="K31" sqref="K31:N31"/>
    </sheetView>
  </sheetViews>
  <sheetFormatPr baseColWidth="10" defaultColWidth="8.83203125" defaultRowHeight="16" x14ac:dyDescent="0.2"/>
  <cols>
    <col min="1" max="1" width="23.83203125" customWidth="1"/>
  </cols>
  <sheetData>
    <row r="1" spans="1:21" ht="20" thickBot="1" x14ac:dyDescent="0.3">
      <c r="A1" s="48" t="s">
        <v>109</v>
      </c>
      <c r="B1" s="48"/>
      <c r="C1" s="48"/>
      <c r="D1" s="48"/>
      <c r="E1" s="48"/>
      <c r="F1" s="48"/>
      <c r="G1" s="48"/>
      <c r="H1" s="48"/>
      <c r="I1" s="48"/>
      <c r="J1" s="48"/>
      <c r="K1" s="48"/>
      <c r="L1" s="48"/>
      <c r="M1" s="48"/>
      <c r="N1" s="48"/>
      <c r="O1" s="48"/>
      <c r="P1" s="48"/>
      <c r="Q1" s="48"/>
      <c r="R1" s="48"/>
      <c r="S1" s="48"/>
      <c r="T1" s="48"/>
      <c r="U1" s="48"/>
    </row>
    <row r="2" spans="1:21" x14ac:dyDescent="0.2">
      <c r="A2" s="49" t="s">
        <v>110</v>
      </c>
      <c r="B2" s="50"/>
      <c r="C2" s="50"/>
      <c r="D2" s="51"/>
      <c r="E2" s="52" t="s">
        <v>111</v>
      </c>
      <c r="F2" s="53"/>
      <c r="G2" s="53"/>
      <c r="H2" s="53"/>
      <c r="I2" s="53"/>
      <c r="J2" s="54"/>
      <c r="K2" s="52" t="s">
        <v>112</v>
      </c>
      <c r="L2" s="53"/>
      <c r="M2" s="53"/>
      <c r="N2" s="53"/>
      <c r="O2" s="53"/>
      <c r="P2" s="53"/>
      <c r="Q2" s="54"/>
    </row>
    <row r="3" spans="1:21" x14ac:dyDescent="0.2">
      <c r="A3" s="27" t="s">
        <v>63</v>
      </c>
      <c r="B3" s="28" t="s">
        <v>64</v>
      </c>
      <c r="C3" s="28" t="s">
        <v>65</v>
      </c>
      <c r="D3" s="29" t="s">
        <v>66</v>
      </c>
      <c r="E3" s="55" t="s">
        <v>63</v>
      </c>
      <c r="F3" s="56"/>
      <c r="G3" s="56"/>
      <c r="H3" s="28" t="s">
        <v>64</v>
      </c>
      <c r="I3" s="28" t="s">
        <v>65</v>
      </c>
      <c r="J3" s="29" t="s">
        <v>66</v>
      </c>
      <c r="K3" s="55" t="s">
        <v>63</v>
      </c>
      <c r="L3" s="56"/>
      <c r="M3" s="56"/>
      <c r="N3" s="56"/>
      <c r="O3" s="28" t="s">
        <v>64</v>
      </c>
      <c r="P3" s="28" t="s">
        <v>65</v>
      </c>
      <c r="Q3" s="29" t="s">
        <v>66</v>
      </c>
    </row>
    <row r="4" spans="1:21" x14ac:dyDescent="0.2">
      <c r="A4" s="30" t="s">
        <v>67</v>
      </c>
      <c r="B4" s="31">
        <v>75</v>
      </c>
      <c r="C4" s="31">
        <v>63</v>
      </c>
      <c r="D4" s="32">
        <f>SUM(B4,-(C4))</f>
        <v>12</v>
      </c>
      <c r="E4" s="57" t="s">
        <v>67</v>
      </c>
      <c r="F4" s="58"/>
      <c r="G4" s="58"/>
      <c r="H4" s="31">
        <v>70</v>
      </c>
      <c r="I4" s="31">
        <v>73</v>
      </c>
      <c r="J4" s="32">
        <f t="shared" ref="J4:J15" si="0">SUM(H4,-(I4))</f>
        <v>-3</v>
      </c>
      <c r="K4" s="57" t="s">
        <v>67</v>
      </c>
      <c r="L4" s="58"/>
      <c r="M4" s="58"/>
      <c r="N4" s="58"/>
      <c r="O4" s="31">
        <f t="shared" ref="O4:P8" si="1">AVERAGE(B4,H4)</f>
        <v>72.5</v>
      </c>
      <c r="P4" s="31">
        <f t="shared" si="1"/>
        <v>68</v>
      </c>
      <c r="Q4" s="32">
        <f t="shared" ref="Q4:Q15" si="2">SUM(O4,-(P4))</f>
        <v>4.5</v>
      </c>
    </row>
    <row r="5" spans="1:21" x14ac:dyDescent="0.2">
      <c r="A5" s="30" t="s">
        <v>68</v>
      </c>
      <c r="B5" s="31">
        <v>82</v>
      </c>
      <c r="C5" s="31">
        <v>63</v>
      </c>
      <c r="D5" s="32">
        <f t="shared" ref="D5:D9" si="3">SUM(B5,-(C5))</f>
        <v>19</v>
      </c>
      <c r="E5" s="57" t="s">
        <v>68</v>
      </c>
      <c r="F5" s="58"/>
      <c r="G5" s="58"/>
      <c r="H5" s="31">
        <v>87</v>
      </c>
      <c r="I5" s="31">
        <v>73</v>
      </c>
      <c r="J5" s="32">
        <f t="shared" si="0"/>
        <v>14</v>
      </c>
      <c r="K5" s="57" t="s">
        <v>68</v>
      </c>
      <c r="L5" s="58"/>
      <c r="M5" s="58"/>
      <c r="N5" s="58"/>
      <c r="O5" s="31">
        <f t="shared" si="1"/>
        <v>84.5</v>
      </c>
      <c r="P5" s="31">
        <f t="shared" si="1"/>
        <v>68</v>
      </c>
      <c r="Q5" s="32">
        <f t="shared" si="2"/>
        <v>16.5</v>
      </c>
    </row>
    <row r="6" spans="1:21" x14ac:dyDescent="0.2">
      <c r="A6" s="30" t="s">
        <v>69</v>
      </c>
      <c r="B6" s="31">
        <v>82</v>
      </c>
      <c r="C6" s="31">
        <v>54</v>
      </c>
      <c r="D6" s="32">
        <f t="shared" si="3"/>
        <v>28</v>
      </c>
      <c r="E6" s="57" t="s">
        <v>70</v>
      </c>
      <c r="F6" s="58"/>
      <c r="G6" s="58"/>
      <c r="H6" s="31">
        <v>86</v>
      </c>
      <c r="I6" s="31">
        <v>64</v>
      </c>
      <c r="J6" s="32">
        <f t="shared" si="0"/>
        <v>22</v>
      </c>
      <c r="K6" s="57" t="s">
        <v>69</v>
      </c>
      <c r="L6" s="58"/>
      <c r="M6" s="58"/>
      <c r="N6" s="58"/>
      <c r="O6" s="31">
        <f t="shared" si="1"/>
        <v>84</v>
      </c>
      <c r="P6" s="31">
        <f t="shared" si="1"/>
        <v>59</v>
      </c>
      <c r="Q6" s="32">
        <f t="shared" si="2"/>
        <v>25</v>
      </c>
    </row>
    <row r="7" spans="1:21" x14ac:dyDescent="0.2">
      <c r="A7" s="30" t="s">
        <v>71</v>
      </c>
      <c r="B7" s="31">
        <v>76</v>
      </c>
      <c r="C7" s="31">
        <v>45</v>
      </c>
      <c r="D7" s="32">
        <f t="shared" si="3"/>
        <v>31</v>
      </c>
      <c r="E7" s="57" t="s">
        <v>71</v>
      </c>
      <c r="F7" s="58"/>
      <c r="G7" s="58"/>
      <c r="H7" s="31">
        <v>86</v>
      </c>
      <c r="I7" s="31">
        <v>57</v>
      </c>
      <c r="J7" s="32">
        <f t="shared" si="0"/>
        <v>29</v>
      </c>
      <c r="K7" s="57" t="s">
        <v>71</v>
      </c>
      <c r="L7" s="58"/>
      <c r="M7" s="58"/>
      <c r="N7" s="58"/>
      <c r="O7" s="31">
        <f t="shared" si="1"/>
        <v>81</v>
      </c>
      <c r="P7" s="31">
        <f t="shared" si="1"/>
        <v>51</v>
      </c>
      <c r="Q7" s="32">
        <f t="shared" si="2"/>
        <v>30</v>
      </c>
    </row>
    <row r="8" spans="1:21" x14ac:dyDescent="0.2">
      <c r="A8" s="30" t="s">
        <v>72</v>
      </c>
      <c r="B8" s="31">
        <v>69</v>
      </c>
      <c r="C8" s="31">
        <v>46</v>
      </c>
      <c r="D8" s="32">
        <f t="shared" si="3"/>
        <v>23</v>
      </c>
      <c r="E8" s="57" t="s">
        <v>72</v>
      </c>
      <c r="F8" s="58"/>
      <c r="G8" s="58"/>
      <c r="H8" s="31">
        <v>77</v>
      </c>
      <c r="I8" s="31">
        <v>56</v>
      </c>
      <c r="J8" s="32">
        <f t="shared" si="0"/>
        <v>21</v>
      </c>
      <c r="K8" s="57" t="s">
        <v>72</v>
      </c>
      <c r="L8" s="58"/>
      <c r="M8" s="58"/>
      <c r="N8" s="58"/>
      <c r="O8" s="31">
        <f t="shared" si="1"/>
        <v>73</v>
      </c>
      <c r="P8" s="31">
        <f t="shared" si="1"/>
        <v>51</v>
      </c>
      <c r="Q8" s="32">
        <f t="shared" si="2"/>
        <v>22</v>
      </c>
    </row>
    <row r="9" spans="1:21" x14ac:dyDescent="0.2">
      <c r="A9" s="33" t="s">
        <v>73</v>
      </c>
      <c r="B9" s="28">
        <f>AVERAGE(B5:B8)</f>
        <v>77.25</v>
      </c>
      <c r="C9" s="28">
        <f>AVERAGE(C5:C8)</f>
        <v>52</v>
      </c>
      <c r="D9" s="29">
        <f t="shared" si="3"/>
        <v>25.25</v>
      </c>
      <c r="E9" s="59" t="s">
        <v>73</v>
      </c>
      <c r="F9" s="60"/>
      <c r="G9" s="60"/>
      <c r="H9" s="28">
        <f>AVERAGE(H5:H8)</f>
        <v>84</v>
      </c>
      <c r="I9" s="28">
        <f>AVERAGE(I5:I8)</f>
        <v>62.5</v>
      </c>
      <c r="J9" s="29">
        <f t="shared" si="0"/>
        <v>21.5</v>
      </c>
      <c r="K9" s="59" t="s">
        <v>73</v>
      </c>
      <c r="L9" s="60"/>
      <c r="M9" s="60"/>
      <c r="N9" s="60"/>
      <c r="O9" s="28">
        <f>AVERAGE(O5:O8)</f>
        <v>80.625</v>
      </c>
      <c r="P9" s="28">
        <f>AVERAGE(P5:P8)</f>
        <v>57.25</v>
      </c>
      <c r="Q9" s="29">
        <f t="shared" si="2"/>
        <v>23.375</v>
      </c>
    </row>
    <row r="10" spans="1:21" x14ac:dyDescent="0.2">
      <c r="A10" s="30" t="s">
        <v>74</v>
      </c>
      <c r="B10" s="31">
        <v>73</v>
      </c>
      <c r="C10" s="31">
        <v>55</v>
      </c>
      <c r="D10" s="32">
        <f>SUM(B10,-(C10))</f>
        <v>18</v>
      </c>
      <c r="E10" s="57" t="s">
        <v>74</v>
      </c>
      <c r="F10" s="58"/>
      <c r="G10" s="58"/>
      <c r="H10" s="31">
        <v>78</v>
      </c>
      <c r="I10" s="31">
        <v>66</v>
      </c>
      <c r="J10" s="32">
        <f t="shared" si="0"/>
        <v>12</v>
      </c>
      <c r="K10" s="57" t="s">
        <v>74</v>
      </c>
      <c r="L10" s="58"/>
      <c r="M10" s="58"/>
      <c r="N10" s="58"/>
      <c r="O10" s="31">
        <f t="shared" ref="O10:P14" si="4">AVERAGE(B10,H10)</f>
        <v>75.5</v>
      </c>
      <c r="P10" s="31">
        <f t="shared" si="4"/>
        <v>60.5</v>
      </c>
      <c r="Q10" s="32">
        <f t="shared" si="2"/>
        <v>15</v>
      </c>
    </row>
    <row r="11" spans="1:21" x14ac:dyDescent="0.2">
      <c r="A11" s="30" t="s">
        <v>75</v>
      </c>
      <c r="B11" s="31">
        <v>80</v>
      </c>
      <c r="C11" s="31">
        <v>52</v>
      </c>
      <c r="D11" s="32">
        <f t="shared" ref="D11:D15" si="5">SUM(B11,-(C11))</f>
        <v>28</v>
      </c>
      <c r="E11" s="57" t="s">
        <v>75</v>
      </c>
      <c r="F11" s="58"/>
      <c r="G11" s="58"/>
      <c r="H11" s="31">
        <v>82</v>
      </c>
      <c r="I11" s="31">
        <v>63</v>
      </c>
      <c r="J11" s="32">
        <f t="shared" si="0"/>
        <v>19</v>
      </c>
      <c r="K11" s="57" t="s">
        <v>75</v>
      </c>
      <c r="L11" s="58"/>
      <c r="M11" s="58"/>
      <c r="N11" s="58"/>
      <c r="O11" s="31">
        <f t="shared" si="4"/>
        <v>81</v>
      </c>
      <c r="P11" s="31">
        <f t="shared" si="4"/>
        <v>57.5</v>
      </c>
      <c r="Q11" s="32">
        <f t="shared" si="2"/>
        <v>23.5</v>
      </c>
    </row>
    <row r="12" spans="1:21" x14ac:dyDescent="0.2">
      <c r="A12" s="30" t="s">
        <v>76</v>
      </c>
      <c r="B12" s="31">
        <v>75</v>
      </c>
      <c r="C12" s="31">
        <v>51</v>
      </c>
      <c r="D12" s="32">
        <f t="shared" si="5"/>
        <v>24</v>
      </c>
      <c r="E12" s="57" t="s">
        <v>76</v>
      </c>
      <c r="F12" s="58"/>
      <c r="G12" s="58"/>
      <c r="H12" s="31">
        <v>74</v>
      </c>
      <c r="I12" s="31">
        <v>63</v>
      </c>
      <c r="J12" s="32">
        <f t="shared" si="0"/>
        <v>11</v>
      </c>
      <c r="K12" s="57" t="s">
        <v>76</v>
      </c>
      <c r="L12" s="58"/>
      <c r="M12" s="58"/>
      <c r="N12" s="58"/>
      <c r="O12" s="31">
        <f t="shared" si="4"/>
        <v>74.5</v>
      </c>
      <c r="P12" s="31">
        <f t="shared" si="4"/>
        <v>57</v>
      </c>
      <c r="Q12" s="32">
        <f t="shared" si="2"/>
        <v>17.5</v>
      </c>
    </row>
    <row r="13" spans="1:21" x14ac:dyDescent="0.2">
      <c r="A13" s="30" t="s">
        <v>77</v>
      </c>
      <c r="B13" s="31">
        <v>63</v>
      </c>
      <c r="C13" s="31">
        <v>47</v>
      </c>
      <c r="D13" s="32">
        <f t="shared" si="5"/>
        <v>16</v>
      </c>
      <c r="E13" s="57" t="s">
        <v>78</v>
      </c>
      <c r="F13" s="58"/>
      <c r="G13" s="58"/>
      <c r="H13" s="31">
        <v>68</v>
      </c>
      <c r="I13" s="31">
        <v>56</v>
      </c>
      <c r="J13" s="32">
        <f t="shared" si="0"/>
        <v>12</v>
      </c>
      <c r="K13" s="57" t="s">
        <v>77</v>
      </c>
      <c r="L13" s="58"/>
      <c r="M13" s="58"/>
      <c r="N13" s="58"/>
      <c r="O13" s="31">
        <f t="shared" si="4"/>
        <v>65.5</v>
      </c>
      <c r="P13" s="31">
        <f t="shared" si="4"/>
        <v>51.5</v>
      </c>
      <c r="Q13" s="32">
        <f t="shared" si="2"/>
        <v>14</v>
      </c>
    </row>
    <row r="14" spans="1:21" x14ac:dyDescent="0.2">
      <c r="A14" s="30" t="s">
        <v>79</v>
      </c>
      <c r="B14" s="31">
        <v>79</v>
      </c>
      <c r="C14" s="31">
        <v>67</v>
      </c>
      <c r="D14" s="32">
        <f t="shared" si="5"/>
        <v>12</v>
      </c>
      <c r="E14" s="57" t="s">
        <v>79</v>
      </c>
      <c r="F14" s="58"/>
      <c r="G14" s="58"/>
      <c r="H14" s="31">
        <v>100</v>
      </c>
      <c r="I14" s="31">
        <v>75</v>
      </c>
      <c r="J14" s="32">
        <f t="shared" si="0"/>
        <v>25</v>
      </c>
      <c r="K14" s="57" t="s">
        <v>79</v>
      </c>
      <c r="L14" s="58"/>
      <c r="M14" s="58"/>
      <c r="N14" s="58"/>
      <c r="O14" s="31">
        <f t="shared" si="4"/>
        <v>89.5</v>
      </c>
      <c r="P14" s="31">
        <f t="shared" si="4"/>
        <v>71</v>
      </c>
      <c r="Q14" s="32">
        <f t="shared" si="2"/>
        <v>18.5</v>
      </c>
    </row>
    <row r="15" spans="1:21" ht="17" thickBot="1" x14ac:dyDescent="0.25">
      <c r="A15" s="34" t="s">
        <v>80</v>
      </c>
      <c r="B15" s="35">
        <f>AVERAGE(B10:B14)</f>
        <v>74</v>
      </c>
      <c r="C15" s="35">
        <f>AVERAGE(C10:C14)</f>
        <v>54.4</v>
      </c>
      <c r="D15" s="29">
        <f t="shared" si="5"/>
        <v>19.600000000000001</v>
      </c>
      <c r="E15" s="61" t="s">
        <v>80</v>
      </c>
      <c r="F15" s="62"/>
      <c r="G15" s="62"/>
      <c r="H15" s="35">
        <f>AVERAGE(H10:H14)</f>
        <v>80.400000000000006</v>
      </c>
      <c r="I15" s="35">
        <f>AVERAGE(I10:I14)</f>
        <v>64.599999999999994</v>
      </c>
      <c r="J15" s="36">
        <f t="shared" si="0"/>
        <v>15.800000000000011</v>
      </c>
      <c r="K15" s="61" t="s">
        <v>80</v>
      </c>
      <c r="L15" s="62"/>
      <c r="M15" s="62"/>
      <c r="N15" s="62"/>
      <c r="O15" s="35">
        <f>AVERAGE(O10:O14)</f>
        <v>77.2</v>
      </c>
      <c r="P15" s="35">
        <f>AVERAGE(P10:P14)</f>
        <v>59.5</v>
      </c>
      <c r="Q15" s="36">
        <f t="shared" si="2"/>
        <v>17.700000000000003</v>
      </c>
    </row>
    <row r="16" spans="1:21" ht="17" thickBot="1" x14ac:dyDescent="0.25">
      <c r="D16" s="37"/>
    </row>
    <row r="17" spans="1:17" x14ac:dyDescent="0.2">
      <c r="A17" s="52" t="s">
        <v>113</v>
      </c>
      <c r="B17" s="53"/>
      <c r="C17" s="53"/>
      <c r="D17" s="54"/>
      <c r="E17" s="52" t="s">
        <v>114</v>
      </c>
      <c r="F17" s="53"/>
      <c r="G17" s="53"/>
      <c r="H17" s="53"/>
      <c r="I17" s="53"/>
      <c r="J17" s="54"/>
      <c r="K17" s="52" t="s">
        <v>115</v>
      </c>
      <c r="L17" s="53"/>
      <c r="M17" s="53"/>
      <c r="N17" s="53"/>
      <c r="O17" s="53"/>
      <c r="P17" s="53"/>
      <c r="Q17" s="54"/>
    </row>
    <row r="18" spans="1:17" x14ac:dyDescent="0.2">
      <c r="A18" s="27" t="s">
        <v>63</v>
      </c>
      <c r="B18" s="28" t="s">
        <v>64</v>
      </c>
      <c r="C18" s="28" t="s">
        <v>65</v>
      </c>
      <c r="D18" s="29" t="s">
        <v>66</v>
      </c>
      <c r="E18" s="55" t="s">
        <v>63</v>
      </c>
      <c r="F18" s="56"/>
      <c r="G18" s="56"/>
      <c r="H18" s="28" t="s">
        <v>64</v>
      </c>
      <c r="I18" s="28" t="s">
        <v>65</v>
      </c>
      <c r="J18" s="29" t="s">
        <v>66</v>
      </c>
      <c r="K18" s="55" t="s">
        <v>63</v>
      </c>
      <c r="L18" s="56"/>
      <c r="M18" s="56"/>
      <c r="N18" s="56"/>
      <c r="O18" s="28" t="s">
        <v>64</v>
      </c>
      <c r="P18" s="28" t="s">
        <v>65</v>
      </c>
      <c r="Q18" s="29" t="s">
        <v>66</v>
      </c>
    </row>
    <row r="19" spans="1:17" x14ac:dyDescent="0.2">
      <c r="A19" s="30" t="s">
        <v>84</v>
      </c>
      <c r="B19" s="31">
        <v>73</v>
      </c>
      <c r="C19" s="31">
        <v>57</v>
      </c>
      <c r="D19" s="32">
        <f t="shared" ref="D19:D30" si="6">SUM(B19,-(C19))</f>
        <v>16</v>
      </c>
      <c r="E19" s="57" t="s">
        <v>84</v>
      </c>
      <c r="F19" s="58"/>
      <c r="G19" s="58"/>
      <c r="H19" s="31">
        <v>75</v>
      </c>
      <c r="I19" s="31">
        <v>68</v>
      </c>
      <c r="J19" s="32">
        <f t="shared" ref="J19:J30" si="7">SUM(H19,-(I19))</f>
        <v>7</v>
      </c>
      <c r="K19" s="57" t="s">
        <v>84</v>
      </c>
      <c r="L19" s="58"/>
      <c r="M19" s="58"/>
      <c r="N19" s="58"/>
      <c r="O19" s="31">
        <f>AVERAGE(B19,H19)</f>
        <v>74</v>
      </c>
      <c r="P19" s="31">
        <f>AVERAGE(C19,I19)</f>
        <v>62.5</v>
      </c>
      <c r="Q19" s="32">
        <f t="shared" ref="Q19:Q30" si="8">SUM(O19,-(P19))</f>
        <v>11.5</v>
      </c>
    </row>
    <row r="20" spans="1:17" x14ac:dyDescent="0.2">
      <c r="A20" s="30" t="s">
        <v>85</v>
      </c>
      <c r="B20" s="31">
        <v>61</v>
      </c>
      <c r="C20" s="31">
        <v>50</v>
      </c>
      <c r="D20" s="32">
        <f t="shared" si="6"/>
        <v>11</v>
      </c>
      <c r="E20" s="57" t="s">
        <v>85</v>
      </c>
      <c r="F20" s="58"/>
      <c r="G20" s="58"/>
      <c r="H20" s="31">
        <v>58</v>
      </c>
      <c r="I20" s="31">
        <v>59</v>
      </c>
      <c r="J20" s="32">
        <f t="shared" si="7"/>
        <v>-1</v>
      </c>
      <c r="K20" s="57" t="s">
        <v>85</v>
      </c>
      <c r="L20" s="58"/>
      <c r="M20" s="58"/>
      <c r="N20" s="58"/>
      <c r="O20" s="31">
        <f>AVERAGE(B20,H20)</f>
        <v>59.5</v>
      </c>
      <c r="P20" s="31">
        <f t="shared" ref="P20:P30" si="9">AVERAGE(C20,I20)</f>
        <v>54.5</v>
      </c>
      <c r="Q20" s="32">
        <f t="shared" si="8"/>
        <v>5</v>
      </c>
    </row>
    <row r="21" spans="1:17" x14ac:dyDescent="0.2">
      <c r="A21" s="30" t="s">
        <v>86</v>
      </c>
      <c r="B21" s="31">
        <v>75</v>
      </c>
      <c r="C21" s="31">
        <v>54</v>
      </c>
      <c r="D21" s="32">
        <f t="shared" si="6"/>
        <v>21</v>
      </c>
      <c r="E21" s="57" t="s">
        <v>86</v>
      </c>
      <c r="F21" s="58"/>
      <c r="G21" s="58"/>
      <c r="H21" s="31">
        <v>79</v>
      </c>
      <c r="I21" s="31">
        <v>66</v>
      </c>
      <c r="J21" s="32">
        <f t="shared" si="7"/>
        <v>13</v>
      </c>
      <c r="K21" s="57" t="s">
        <v>86</v>
      </c>
      <c r="L21" s="58"/>
      <c r="M21" s="58"/>
      <c r="N21" s="58"/>
      <c r="O21" s="31">
        <f t="shared" ref="O21:O30" si="10">AVERAGE(B21,H21)</f>
        <v>77</v>
      </c>
      <c r="P21" s="31">
        <f t="shared" si="9"/>
        <v>60</v>
      </c>
      <c r="Q21" s="32">
        <f t="shared" si="8"/>
        <v>17</v>
      </c>
    </row>
    <row r="22" spans="1:17" x14ac:dyDescent="0.2">
      <c r="A22" s="30" t="s">
        <v>87</v>
      </c>
      <c r="B22" s="31">
        <v>76</v>
      </c>
      <c r="C22" s="31">
        <v>55</v>
      </c>
      <c r="D22" s="32">
        <f t="shared" si="6"/>
        <v>21</v>
      </c>
      <c r="E22" s="57" t="s">
        <v>87</v>
      </c>
      <c r="F22" s="58"/>
      <c r="G22" s="58"/>
      <c r="H22" s="31">
        <v>79</v>
      </c>
      <c r="I22" s="31">
        <v>66</v>
      </c>
      <c r="J22" s="32">
        <f t="shared" si="7"/>
        <v>13</v>
      </c>
      <c r="K22" s="57" t="s">
        <v>87</v>
      </c>
      <c r="L22" s="58"/>
      <c r="M22" s="58"/>
      <c r="N22" s="58"/>
      <c r="O22" s="31">
        <f t="shared" si="10"/>
        <v>77.5</v>
      </c>
      <c r="P22" s="31">
        <f t="shared" si="9"/>
        <v>60.5</v>
      </c>
      <c r="Q22" s="32">
        <f t="shared" si="8"/>
        <v>17</v>
      </c>
    </row>
    <row r="23" spans="1:17" x14ac:dyDescent="0.2">
      <c r="A23" s="30" t="s">
        <v>88</v>
      </c>
      <c r="B23" s="31">
        <v>79</v>
      </c>
      <c r="C23" s="31">
        <v>75</v>
      </c>
      <c r="D23" s="32">
        <f t="shared" si="6"/>
        <v>4</v>
      </c>
      <c r="E23" s="57" t="s">
        <v>88</v>
      </c>
      <c r="F23" s="58"/>
      <c r="G23" s="58"/>
      <c r="H23" s="31">
        <v>79</v>
      </c>
      <c r="I23" s="31">
        <v>83</v>
      </c>
      <c r="J23" s="32">
        <f t="shared" si="7"/>
        <v>-4</v>
      </c>
      <c r="K23" s="57" t="s">
        <v>88</v>
      </c>
      <c r="L23" s="58"/>
      <c r="M23" s="58"/>
      <c r="N23" s="58"/>
      <c r="O23" s="31">
        <f t="shared" si="10"/>
        <v>79</v>
      </c>
      <c r="P23" s="31">
        <f t="shared" si="9"/>
        <v>79</v>
      </c>
      <c r="Q23" s="32">
        <f t="shared" si="8"/>
        <v>0</v>
      </c>
    </row>
    <row r="24" spans="1:17" x14ac:dyDescent="0.2">
      <c r="A24" s="30" t="s">
        <v>89</v>
      </c>
      <c r="B24" s="31">
        <v>77</v>
      </c>
      <c r="C24" s="31">
        <v>52</v>
      </c>
      <c r="D24" s="32">
        <f t="shared" si="6"/>
        <v>25</v>
      </c>
      <c r="E24" s="57" t="s">
        <v>89</v>
      </c>
      <c r="F24" s="58"/>
      <c r="G24" s="58"/>
      <c r="H24" s="31">
        <v>83</v>
      </c>
      <c r="I24" s="31">
        <v>62</v>
      </c>
      <c r="J24" s="32">
        <f t="shared" si="7"/>
        <v>21</v>
      </c>
      <c r="K24" s="57" t="s">
        <v>89</v>
      </c>
      <c r="L24" s="58"/>
      <c r="M24" s="58"/>
      <c r="N24" s="58"/>
      <c r="O24" s="31">
        <f t="shared" si="10"/>
        <v>80</v>
      </c>
      <c r="P24" s="31">
        <f t="shared" si="9"/>
        <v>57</v>
      </c>
      <c r="Q24" s="32">
        <f t="shared" si="8"/>
        <v>23</v>
      </c>
    </row>
    <row r="25" spans="1:17" x14ac:dyDescent="0.2">
      <c r="A25" s="30" t="s">
        <v>90</v>
      </c>
      <c r="B25" s="31">
        <v>86</v>
      </c>
      <c r="C25" s="31">
        <v>69</v>
      </c>
      <c r="D25" s="32">
        <f t="shared" si="6"/>
        <v>17</v>
      </c>
      <c r="E25" s="57" t="s">
        <v>90</v>
      </c>
      <c r="F25" s="58"/>
      <c r="G25" s="58"/>
      <c r="H25" s="31">
        <v>100</v>
      </c>
      <c r="I25" s="31">
        <v>78</v>
      </c>
      <c r="J25" s="32">
        <f t="shared" si="7"/>
        <v>22</v>
      </c>
      <c r="K25" s="57" t="s">
        <v>90</v>
      </c>
      <c r="L25" s="58"/>
      <c r="M25" s="58"/>
      <c r="N25" s="58"/>
      <c r="O25" s="31">
        <f t="shared" si="10"/>
        <v>93</v>
      </c>
      <c r="P25" s="31">
        <f t="shared" si="9"/>
        <v>73.5</v>
      </c>
      <c r="Q25" s="32">
        <f t="shared" si="8"/>
        <v>19.5</v>
      </c>
    </row>
    <row r="26" spans="1:17" x14ac:dyDescent="0.2">
      <c r="A26" s="30" t="s">
        <v>91</v>
      </c>
      <c r="B26" s="31">
        <v>74</v>
      </c>
      <c r="C26" s="31">
        <v>55</v>
      </c>
      <c r="D26" s="32">
        <f t="shared" si="6"/>
        <v>19</v>
      </c>
      <c r="E26" s="57" t="s">
        <v>91</v>
      </c>
      <c r="F26" s="58"/>
      <c r="G26" s="58"/>
      <c r="H26" s="31">
        <v>79</v>
      </c>
      <c r="I26" s="31">
        <v>65</v>
      </c>
      <c r="J26" s="32">
        <f t="shared" si="7"/>
        <v>14</v>
      </c>
      <c r="K26" s="57" t="s">
        <v>91</v>
      </c>
      <c r="L26" s="58"/>
      <c r="M26" s="58"/>
      <c r="N26" s="58"/>
      <c r="O26" s="31">
        <f t="shared" si="10"/>
        <v>76.5</v>
      </c>
      <c r="P26" s="31">
        <f t="shared" si="9"/>
        <v>60</v>
      </c>
      <c r="Q26" s="32">
        <f t="shared" si="8"/>
        <v>16.5</v>
      </c>
    </row>
    <row r="27" spans="1:17" x14ac:dyDescent="0.2">
      <c r="A27" s="30" t="s">
        <v>92</v>
      </c>
      <c r="B27" s="31">
        <v>68</v>
      </c>
      <c r="C27" s="31">
        <v>51</v>
      </c>
      <c r="D27" s="32">
        <f t="shared" si="6"/>
        <v>17</v>
      </c>
      <c r="E27" s="57" t="s">
        <v>92</v>
      </c>
      <c r="F27" s="58"/>
      <c r="G27" s="58"/>
      <c r="H27" s="31">
        <v>69</v>
      </c>
      <c r="I27" s="31">
        <v>65</v>
      </c>
      <c r="J27" s="32">
        <f t="shared" si="7"/>
        <v>4</v>
      </c>
      <c r="K27" s="57" t="s">
        <v>92</v>
      </c>
      <c r="L27" s="58"/>
      <c r="M27" s="58"/>
      <c r="N27" s="58"/>
      <c r="O27" s="31">
        <f t="shared" si="10"/>
        <v>68.5</v>
      </c>
      <c r="P27" s="31">
        <f t="shared" si="9"/>
        <v>58</v>
      </c>
      <c r="Q27" s="32">
        <f t="shared" si="8"/>
        <v>10.5</v>
      </c>
    </row>
    <row r="28" spans="1:17" x14ac:dyDescent="0.2">
      <c r="A28" s="30" t="s">
        <v>93</v>
      </c>
      <c r="B28" s="31">
        <v>75</v>
      </c>
      <c r="C28" s="31">
        <v>65</v>
      </c>
      <c r="D28" s="32">
        <f t="shared" si="6"/>
        <v>10</v>
      </c>
      <c r="E28" s="57" t="s">
        <v>93</v>
      </c>
      <c r="F28" s="58"/>
      <c r="G28" s="58"/>
      <c r="H28" s="31">
        <v>73</v>
      </c>
      <c r="I28" s="31">
        <v>75</v>
      </c>
      <c r="J28" s="32">
        <f t="shared" si="7"/>
        <v>-2</v>
      </c>
      <c r="K28" s="57" t="s">
        <v>93</v>
      </c>
      <c r="L28" s="58"/>
      <c r="M28" s="58"/>
      <c r="N28" s="58"/>
      <c r="O28" s="31">
        <f t="shared" si="10"/>
        <v>74</v>
      </c>
      <c r="P28" s="31">
        <f t="shared" si="9"/>
        <v>70</v>
      </c>
      <c r="Q28" s="32">
        <f t="shared" si="8"/>
        <v>4</v>
      </c>
    </row>
    <row r="29" spans="1:17" x14ac:dyDescent="0.2">
      <c r="A29" s="30" t="s">
        <v>94</v>
      </c>
      <c r="B29" s="31">
        <v>73</v>
      </c>
      <c r="C29" s="31">
        <v>61</v>
      </c>
      <c r="D29" s="32">
        <f t="shared" si="6"/>
        <v>12</v>
      </c>
      <c r="E29" s="57" t="s">
        <v>94</v>
      </c>
      <c r="F29" s="58"/>
      <c r="G29" s="58"/>
      <c r="H29" s="31">
        <v>74</v>
      </c>
      <c r="I29" s="31">
        <v>70</v>
      </c>
      <c r="J29" s="32">
        <f t="shared" si="7"/>
        <v>4</v>
      </c>
      <c r="K29" s="57" t="s">
        <v>94</v>
      </c>
      <c r="L29" s="58"/>
      <c r="M29" s="58"/>
      <c r="N29" s="58"/>
      <c r="O29" s="31">
        <f t="shared" si="10"/>
        <v>73.5</v>
      </c>
      <c r="P29" s="31">
        <f t="shared" si="9"/>
        <v>65.5</v>
      </c>
      <c r="Q29" s="32">
        <f t="shared" si="8"/>
        <v>8</v>
      </c>
    </row>
    <row r="30" spans="1:17" x14ac:dyDescent="0.2">
      <c r="A30" s="30" t="s">
        <v>95</v>
      </c>
      <c r="B30" s="31">
        <v>75</v>
      </c>
      <c r="C30" s="31">
        <v>63</v>
      </c>
      <c r="D30" s="32">
        <f t="shared" si="6"/>
        <v>12</v>
      </c>
      <c r="E30" s="57" t="s">
        <v>95</v>
      </c>
      <c r="F30" s="58"/>
      <c r="G30" s="58"/>
      <c r="H30" s="31">
        <v>63</v>
      </c>
      <c r="I30" s="31">
        <v>73</v>
      </c>
      <c r="J30" s="32">
        <f t="shared" si="7"/>
        <v>-10</v>
      </c>
      <c r="K30" s="57" t="s">
        <v>95</v>
      </c>
      <c r="L30" s="58"/>
      <c r="M30" s="58"/>
      <c r="N30" s="58"/>
      <c r="O30" s="31">
        <f t="shared" si="10"/>
        <v>69</v>
      </c>
      <c r="P30" s="31">
        <f t="shared" si="9"/>
        <v>68</v>
      </c>
      <c r="Q30" s="32">
        <f t="shared" si="8"/>
        <v>1</v>
      </c>
    </row>
    <row r="31" spans="1:17" ht="17" thickBot="1" x14ac:dyDescent="0.25">
      <c r="A31" s="34" t="s">
        <v>58</v>
      </c>
      <c r="B31" s="35">
        <f>AVERAGE(B19:B30)</f>
        <v>74.333333333333329</v>
      </c>
      <c r="C31" s="35">
        <f>AVERAGE(C19:C30)</f>
        <v>58.916666666666664</v>
      </c>
      <c r="D31" s="36">
        <f>AVERAGE(D19:D30)</f>
        <v>15.416666666666666</v>
      </c>
      <c r="E31" s="61" t="s">
        <v>58</v>
      </c>
      <c r="F31" s="62"/>
      <c r="G31" s="62"/>
      <c r="H31" s="35">
        <f>AVERAGE(H19:H30)</f>
        <v>75.916666666666671</v>
      </c>
      <c r="I31" s="35">
        <f>AVERAGE(I19:I30)</f>
        <v>69.166666666666671</v>
      </c>
      <c r="J31" s="36">
        <f t="shared" ref="J31" si="11">AVERAGE(J19:J30)</f>
        <v>6.75</v>
      </c>
      <c r="K31" s="63" t="s">
        <v>58</v>
      </c>
      <c r="L31" s="64"/>
      <c r="M31" s="64"/>
      <c r="N31" s="64"/>
      <c r="O31" s="35">
        <f>AVERAGE(O19:O30)</f>
        <v>75.125</v>
      </c>
      <c r="P31" s="35">
        <f>AVERAGE(P19:P30)</f>
        <v>64.041666666666671</v>
      </c>
      <c r="Q31" s="36">
        <f>AVERAGE(Q19:Q30)</f>
        <v>11.083333333333334</v>
      </c>
    </row>
    <row r="32" spans="1:17" x14ac:dyDescent="0.2">
      <c r="J32" s="28"/>
    </row>
  </sheetData>
  <mergeCells count="61">
    <mergeCell ref="E29:G29"/>
    <mergeCell ref="K29:N29"/>
    <mergeCell ref="E30:G30"/>
    <mergeCell ref="K30:N30"/>
    <mergeCell ref="E31:G31"/>
    <mergeCell ref="K31:N31"/>
    <mergeCell ref="E26:G26"/>
    <mergeCell ref="K26:N26"/>
    <mergeCell ref="E27:G27"/>
    <mergeCell ref="K27:N27"/>
    <mergeCell ref="E28:G28"/>
    <mergeCell ref="K28:N28"/>
    <mergeCell ref="E23:G23"/>
    <mergeCell ref="K23:N23"/>
    <mergeCell ref="E24:G24"/>
    <mergeCell ref="K24:N24"/>
    <mergeCell ref="E25:G25"/>
    <mergeCell ref="K25:N25"/>
    <mergeCell ref="E20:G20"/>
    <mergeCell ref="K20:N20"/>
    <mergeCell ref="E21:G21"/>
    <mergeCell ref="K21:N21"/>
    <mergeCell ref="E22:G22"/>
    <mergeCell ref="K22:N22"/>
    <mergeCell ref="A17:D17"/>
    <mergeCell ref="E17:J17"/>
    <mergeCell ref="K17:Q17"/>
    <mergeCell ref="E18:G18"/>
    <mergeCell ref="K18:N18"/>
    <mergeCell ref="E19:G19"/>
    <mergeCell ref="K19:N19"/>
    <mergeCell ref="E13:G13"/>
    <mergeCell ref="K13:N13"/>
    <mergeCell ref="E14:G14"/>
    <mergeCell ref="K14:N14"/>
    <mergeCell ref="E15:G15"/>
    <mergeCell ref="K15:N15"/>
    <mergeCell ref="E10:G10"/>
    <mergeCell ref="K10:N10"/>
    <mergeCell ref="E11:G11"/>
    <mergeCell ref="K11:N11"/>
    <mergeCell ref="E12:G12"/>
    <mergeCell ref="K12:N12"/>
    <mergeCell ref="E7:G7"/>
    <mergeCell ref="K7:N7"/>
    <mergeCell ref="E8:G8"/>
    <mergeCell ref="K8:N8"/>
    <mergeCell ref="E9:G9"/>
    <mergeCell ref="K9:N9"/>
    <mergeCell ref="E4:G4"/>
    <mergeCell ref="K4:N4"/>
    <mergeCell ref="E5:G5"/>
    <mergeCell ref="K5:N5"/>
    <mergeCell ref="E6:G6"/>
    <mergeCell ref="K6:N6"/>
    <mergeCell ref="A1:U1"/>
    <mergeCell ref="A2:D2"/>
    <mergeCell ref="E2:J2"/>
    <mergeCell ref="K2:Q2"/>
    <mergeCell ref="E3:G3"/>
    <mergeCell ref="K3:N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32"/>
  <sheetViews>
    <sheetView topLeftCell="A10" zoomScale="168" zoomScaleNormal="168" workbookViewId="0">
      <selection activeCell="P31" sqref="P31"/>
    </sheetView>
  </sheetViews>
  <sheetFormatPr baseColWidth="10" defaultColWidth="8.83203125" defaultRowHeight="15" x14ac:dyDescent="0.2"/>
  <cols>
    <col min="1" max="1" width="26.5" style="16" customWidth="1"/>
    <col min="2" max="16384" width="8.83203125" style="16"/>
  </cols>
  <sheetData>
    <row r="1" spans="1:21" ht="20" thickBot="1" x14ac:dyDescent="0.3">
      <c r="A1" s="78" t="s">
        <v>59</v>
      </c>
      <c r="B1" s="78"/>
      <c r="C1" s="78"/>
      <c r="D1" s="78"/>
      <c r="E1" s="78"/>
      <c r="F1" s="78"/>
      <c r="G1" s="78"/>
      <c r="H1" s="78"/>
      <c r="I1" s="78"/>
      <c r="J1" s="78"/>
      <c r="K1" s="78"/>
      <c r="L1" s="78"/>
      <c r="M1" s="78"/>
      <c r="N1" s="78"/>
      <c r="O1" s="78"/>
      <c r="P1" s="78"/>
      <c r="Q1" s="78"/>
      <c r="R1" s="78"/>
      <c r="S1" s="78"/>
      <c r="T1" s="78"/>
      <c r="U1" s="78"/>
    </row>
    <row r="2" spans="1:21" ht="16" x14ac:dyDescent="0.2">
      <c r="A2" s="79" t="s">
        <v>60</v>
      </c>
      <c r="B2" s="80"/>
      <c r="C2" s="80"/>
      <c r="D2" s="81"/>
      <c r="E2" s="71" t="s">
        <v>61</v>
      </c>
      <c r="F2" s="72"/>
      <c r="G2" s="72"/>
      <c r="H2" s="72"/>
      <c r="I2" s="72"/>
      <c r="J2" s="73"/>
      <c r="K2" s="71" t="s">
        <v>62</v>
      </c>
      <c r="L2" s="72"/>
      <c r="M2" s="72"/>
      <c r="N2" s="72"/>
      <c r="O2" s="72"/>
      <c r="P2" s="72"/>
      <c r="Q2" s="73"/>
    </row>
    <row r="3" spans="1:21" x14ac:dyDescent="0.2">
      <c r="A3" s="18" t="s">
        <v>63</v>
      </c>
      <c r="B3" s="15" t="s">
        <v>64</v>
      </c>
      <c r="C3" s="15" t="s">
        <v>65</v>
      </c>
      <c r="D3" s="19" t="s">
        <v>66</v>
      </c>
      <c r="E3" s="74" t="s">
        <v>63</v>
      </c>
      <c r="F3" s="75"/>
      <c r="G3" s="75"/>
      <c r="H3" s="15" t="s">
        <v>64</v>
      </c>
      <c r="I3" s="15" t="s">
        <v>65</v>
      </c>
      <c r="J3" s="19" t="s">
        <v>66</v>
      </c>
      <c r="K3" s="74" t="s">
        <v>63</v>
      </c>
      <c r="L3" s="75"/>
      <c r="M3" s="75"/>
      <c r="N3" s="75"/>
      <c r="O3" s="15" t="s">
        <v>64</v>
      </c>
      <c r="P3" s="15" t="s">
        <v>65</v>
      </c>
      <c r="Q3" s="19" t="s">
        <v>66</v>
      </c>
    </row>
    <row r="4" spans="1:21" x14ac:dyDescent="0.2">
      <c r="A4" s="20" t="s">
        <v>67</v>
      </c>
      <c r="B4" s="17">
        <v>78</v>
      </c>
      <c r="C4" s="17">
        <v>65</v>
      </c>
      <c r="D4" s="21">
        <v>13</v>
      </c>
      <c r="E4" s="65" t="s">
        <v>67</v>
      </c>
      <c r="F4" s="66"/>
      <c r="G4" s="66"/>
      <c r="H4" s="17">
        <v>67</v>
      </c>
      <c r="I4" s="17">
        <v>72</v>
      </c>
      <c r="J4" s="21">
        <v>-5</v>
      </c>
      <c r="K4" s="65" t="s">
        <v>67</v>
      </c>
      <c r="L4" s="66"/>
      <c r="M4" s="66"/>
      <c r="N4" s="66"/>
      <c r="O4" s="17">
        <f t="shared" ref="O4:P8" si="0">AVERAGE(B4,H4)</f>
        <v>72.5</v>
      </c>
      <c r="P4" s="17">
        <f t="shared" si="0"/>
        <v>68.5</v>
      </c>
      <c r="Q4" s="21">
        <v>4</v>
      </c>
    </row>
    <row r="5" spans="1:21" x14ac:dyDescent="0.2">
      <c r="A5" s="20" t="s">
        <v>68</v>
      </c>
      <c r="B5" s="17">
        <v>85</v>
      </c>
      <c r="C5" s="17">
        <v>65</v>
      </c>
      <c r="D5" s="21">
        <v>20</v>
      </c>
      <c r="E5" s="65" t="s">
        <v>68</v>
      </c>
      <c r="F5" s="66"/>
      <c r="G5" s="66"/>
      <c r="H5" s="17">
        <v>73</v>
      </c>
      <c r="I5" s="17">
        <v>74</v>
      </c>
      <c r="J5" s="21">
        <v>-1</v>
      </c>
      <c r="K5" s="65" t="s">
        <v>68</v>
      </c>
      <c r="L5" s="66"/>
      <c r="M5" s="66"/>
      <c r="N5" s="66"/>
      <c r="O5" s="17">
        <f t="shared" si="0"/>
        <v>79</v>
      </c>
      <c r="P5" s="17">
        <f t="shared" si="0"/>
        <v>69.5</v>
      </c>
      <c r="Q5" s="21">
        <v>9.5</v>
      </c>
    </row>
    <row r="6" spans="1:21" x14ac:dyDescent="0.2">
      <c r="A6" s="20" t="s">
        <v>69</v>
      </c>
      <c r="B6" s="17">
        <v>80</v>
      </c>
      <c r="C6" s="17">
        <v>56</v>
      </c>
      <c r="D6" s="21">
        <v>24</v>
      </c>
      <c r="E6" s="65" t="s">
        <v>70</v>
      </c>
      <c r="F6" s="66"/>
      <c r="G6" s="66"/>
      <c r="H6" s="17">
        <v>67</v>
      </c>
      <c r="I6" s="17">
        <v>65</v>
      </c>
      <c r="J6" s="21">
        <v>2</v>
      </c>
      <c r="K6" s="65" t="s">
        <v>69</v>
      </c>
      <c r="L6" s="66"/>
      <c r="M6" s="66"/>
      <c r="N6" s="66"/>
      <c r="O6" s="17">
        <f t="shared" si="0"/>
        <v>73.5</v>
      </c>
      <c r="P6" s="17">
        <f t="shared" si="0"/>
        <v>60.5</v>
      </c>
      <c r="Q6" s="21">
        <v>13</v>
      </c>
    </row>
    <row r="7" spans="1:21" x14ac:dyDescent="0.2">
      <c r="A7" s="20" t="s">
        <v>71</v>
      </c>
      <c r="B7" s="17">
        <v>83</v>
      </c>
      <c r="C7" s="17">
        <v>46</v>
      </c>
      <c r="D7" s="21">
        <v>37</v>
      </c>
      <c r="E7" s="65" t="s">
        <v>71</v>
      </c>
      <c r="F7" s="66"/>
      <c r="G7" s="66"/>
      <c r="H7" s="17">
        <v>62</v>
      </c>
      <c r="I7" s="17">
        <v>58</v>
      </c>
      <c r="J7" s="21">
        <v>4</v>
      </c>
      <c r="K7" s="65" t="s">
        <v>71</v>
      </c>
      <c r="L7" s="66"/>
      <c r="M7" s="66"/>
      <c r="N7" s="66"/>
      <c r="O7" s="17">
        <f t="shared" si="0"/>
        <v>72.5</v>
      </c>
      <c r="P7" s="17">
        <f t="shared" si="0"/>
        <v>52</v>
      </c>
      <c r="Q7" s="21">
        <v>19.5</v>
      </c>
    </row>
    <row r="8" spans="1:21" x14ac:dyDescent="0.2">
      <c r="A8" s="20" t="s">
        <v>72</v>
      </c>
      <c r="B8" s="17">
        <v>72</v>
      </c>
      <c r="C8" s="17">
        <v>48</v>
      </c>
      <c r="D8" s="21">
        <v>24</v>
      </c>
      <c r="E8" s="65" t="s">
        <v>72</v>
      </c>
      <c r="F8" s="66"/>
      <c r="G8" s="66"/>
      <c r="H8" s="17">
        <v>47</v>
      </c>
      <c r="I8" s="17">
        <v>57</v>
      </c>
      <c r="J8" s="21">
        <v>-10</v>
      </c>
      <c r="K8" s="65" t="s">
        <v>72</v>
      </c>
      <c r="L8" s="66"/>
      <c r="M8" s="66"/>
      <c r="N8" s="66"/>
      <c r="O8" s="17">
        <f t="shared" si="0"/>
        <v>59.5</v>
      </c>
      <c r="P8" s="17">
        <f t="shared" si="0"/>
        <v>52.5</v>
      </c>
      <c r="Q8" s="21">
        <v>7</v>
      </c>
    </row>
    <row r="9" spans="1:21" x14ac:dyDescent="0.2">
      <c r="A9" s="22" t="s">
        <v>73</v>
      </c>
      <c r="B9" s="15">
        <f>AVERAGE(B5:B8)</f>
        <v>80</v>
      </c>
      <c r="C9" s="15">
        <f>AVERAGE(C5:C8)</f>
        <v>53.75</v>
      </c>
      <c r="D9" s="19">
        <v>26.25</v>
      </c>
      <c r="E9" s="76" t="s">
        <v>73</v>
      </c>
      <c r="F9" s="77"/>
      <c r="G9" s="77"/>
      <c r="H9" s="15">
        <f>AVERAGE(H5:H8)</f>
        <v>62.25</v>
      </c>
      <c r="I9" s="15">
        <f>AVERAGE(I5:I8)</f>
        <v>63.5</v>
      </c>
      <c r="J9" s="19">
        <v>-1.25</v>
      </c>
      <c r="K9" s="76" t="s">
        <v>73</v>
      </c>
      <c r="L9" s="77"/>
      <c r="M9" s="77"/>
      <c r="N9" s="77"/>
      <c r="O9" s="15">
        <f>AVERAGE(O5:O8)</f>
        <v>71.125</v>
      </c>
      <c r="P9" s="15">
        <f>AVERAGE(P5:P8)</f>
        <v>58.625</v>
      </c>
      <c r="Q9" s="19">
        <v>14.5</v>
      </c>
    </row>
    <row r="10" spans="1:21" x14ac:dyDescent="0.2">
      <c r="A10" s="20" t="s">
        <v>74</v>
      </c>
      <c r="B10" s="17">
        <v>75</v>
      </c>
      <c r="C10" s="17">
        <v>57</v>
      </c>
      <c r="D10" s="21">
        <v>18</v>
      </c>
      <c r="E10" s="65" t="s">
        <v>74</v>
      </c>
      <c r="F10" s="66"/>
      <c r="G10" s="66"/>
      <c r="H10" s="17">
        <v>65</v>
      </c>
      <c r="I10" s="17">
        <v>66</v>
      </c>
      <c r="J10" s="21">
        <v>-1</v>
      </c>
      <c r="K10" s="65" t="s">
        <v>74</v>
      </c>
      <c r="L10" s="66"/>
      <c r="M10" s="66"/>
      <c r="N10" s="66"/>
      <c r="O10" s="17">
        <f t="shared" ref="O10:P14" si="1">AVERAGE(B10,H10)</f>
        <v>70</v>
      </c>
      <c r="P10" s="17">
        <f t="shared" si="1"/>
        <v>61.5</v>
      </c>
      <c r="Q10" s="21">
        <v>8.5</v>
      </c>
    </row>
    <row r="11" spans="1:21" x14ac:dyDescent="0.2">
      <c r="A11" s="20" t="s">
        <v>75</v>
      </c>
      <c r="B11" s="17">
        <v>74</v>
      </c>
      <c r="C11" s="17">
        <v>55</v>
      </c>
      <c r="D11" s="21">
        <v>19</v>
      </c>
      <c r="E11" s="65" t="s">
        <v>75</v>
      </c>
      <c r="F11" s="66"/>
      <c r="G11" s="66"/>
      <c r="H11" s="17">
        <v>69</v>
      </c>
      <c r="I11" s="17">
        <v>66</v>
      </c>
      <c r="J11" s="21">
        <v>3</v>
      </c>
      <c r="K11" s="65" t="s">
        <v>75</v>
      </c>
      <c r="L11" s="66"/>
      <c r="M11" s="66"/>
      <c r="N11" s="66"/>
      <c r="O11" s="17">
        <f t="shared" si="1"/>
        <v>71.5</v>
      </c>
      <c r="P11" s="17">
        <f t="shared" si="1"/>
        <v>60.5</v>
      </c>
      <c r="Q11" s="21">
        <v>11</v>
      </c>
    </row>
    <row r="12" spans="1:21" x14ac:dyDescent="0.2">
      <c r="A12" s="20" t="s">
        <v>76</v>
      </c>
      <c r="B12" s="17">
        <v>76</v>
      </c>
      <c r="C12" s="17">
        <v>54</v>
      </c>
      <c r="D12" s="21">
        <v>22</v>
      </c>
      <c r="E12" s="65" t="s">
        <v>76</v>
      </c>
      <c r="F12" s="66"/>
      <c r="G12" s="66"/>
      <c r="H12" s="17">
        <v>57</v>
      </c>
      <c r="I12" s="17">
        <v>63</v>
      </c>
      <c r="J12" s="21">
        <v>-6</v>
      </c>
      <c r="K12" s="65" t="s">
        <v>76</v>
      </c>
      <c r="L12" s="66"/>
      <c r="M12" s="66"/>
      <c r="N12" s="66"/>
      <c r="O12" s="17">
        <f t="shared" si="1"/>
        <v>66.5</v>
      </c>
      <c r="P12" s="17">
        <f t="shared" si="1"/>
        <v>58.5</v>
      </c>
      <c r="Q12" s="21">
        <v>8</v>
      </c>
    </row>
    <row r="13" spans="1:21" x14ac:dyDescent="0.2">
      <c r="A13" s="20" t="s">
        <v>77</v>
      </c>
      <c r="B13" s="17">
        <v>70</v>
      </c>
      <c r="C13" s="17">
        <v>49</v>
      </c>
      <c r="D13" s="21">
        <v>21</v>
      </c>
      <c r="E13" s="65" t="s">
        <v>78</v>
      </c>
      <c r="F13" s="66"/>
      <c r="G13" s="66"/>
      <c r="H13" s="17">
        <v>52</v>
      </c>
      <c r="I13" s="17">
        <v>57</v>
      </c>
      <c r="J13" s="21">
        <v>-5</v>
      </c>
      <c r="K13" s="65" t="s">
        <v>77</v>
      </c>
      <c r="L13" s="66"/>
      <c r="M13" s="66"/>
      <c r="N13" s="66"/>
      <c r="O13" s="17">
        <f t="shared" si="1"/>
        <v>61</v>
      </c>
      <c r="P13" s="17">
        <f t="shared" si="1"/>
        <v>53</v>
      </c>
      <c r="Q13" s="21">
        <v>8</v>
      </c>
    </row>
    <row r="14" spans="1:21" x14ac:dyDescent="0.2">
      <c r="A14" s="20" t="s">
        <v>79</v>
      </c>
      <c r="B14" s="17">
        <v>83</v>
      </c>
      <c r="C14" s="17">
        <v>67</v>
      </c>
      <c r="D14" s="21">
        <v>16</v>
      </c>
      <c r="E14" s="65" t="s">
        <v>79</v>
      </c>
      <c r="F14" s="66"/>
      <c r="G14" s="66"/>
      <c r="H14" s="17">
        <v>80</v>
      </c>
      <c r="I14" s="17">
        <v>75</v>
      </c>
      <c r="J14" s="21">
        <v>5</v>
      </c>
      <c r="K14" s="65" t="s">
        <v>79</v>
      </c>
      <c r="L14" s="66"/>
      <c r="M14" s="66"/>
      <c r="N14" s="66"/>
      <c r="O14" s="17">
        <f t="shared" si="1"/>
        <v>81.5</v>
      </c>
      <c r="P14" s="17">
        <f t="shared" si="1"/>
        <v>71</v>
      </c>
      <c r="Q14" s="21">
        <v>10.5</v>
      </c>
    </row>
    <row r="15" spans="1:21" ht="16" thickBot="1" x14ac:dyDescent="0.25">
      <c r="A15" s="23" t="s">
        <v>80</v>
      </c>
      <c r="B15" s="24">
        <f>AVERAGE(B10:B14)</f>
        <v>75.599999999999994</v>
      </c>
      <c r="C15" s="24">
        <f>AVERAGE(C10:C14)</f>
        <v>56.4</v>
      </c>
      <c r="D15" s="25">
        <v>19.2</v>
      </c>
      <c r="E15" s="67" t="s">
        <v>80</v>
      </c>
      <c r="F15" s="68"/>
      <c r="G15" s="68"/>
      <c r="H15" s="24">
        <f>AVERAGE(H10:H14)</f>
        <v>64.599999999999994</v>
      </c>
      <c r="I15" s="24">
        <f>AVERAGE(I10:I14)</f>
        <v>65.400000000000006</v>
      </c>
      <c r="J15" s="25">
        <v>-0.8</v>
      </c>
      <c r="K15" s="67" t="s">
        <v>80</v>
      </c>
      <c r="L15" s="68"/>
      <c r="M15" s="68"/>
      <c r="N15" s="68"/>
      <c r="O15" s="24">
        <f>AVERAGE(O10:O14)</f>
        <v>70.099999999999994</v>
      </c>
      <c r="P15" s="24">
        <f>AVERAGE(P10:P14)</f>
        <v>60.9</v>
      </c>
      <c r="Q15" s="25">
        <v>9.1999999999999993</v>
      </c>
    </row>
    <row r="16" spans="1:21" ht="16" thickBot="1" x14ac:dyDescent="0.25"/>
    <row r="17" spans="1:17" x14ac:dyDescent="0.2">
      <c r="A17" s="71" t="s">
        <v>81</v>
      </c>
      <c r="B17" s="72"/>
      <c r="C17" s="72"/>
      <c r="D17" s="73"/>
      <c r="E17" s="71" t="s">
        <v>82</v>
      </c>
      <c r="F17" s="72"/>
      <c r="G17" s="72"/>
      <c r="H17" s="72"/>
      <c r="I17" s="72"/>
      <c r="J17" s="73"/>
      <c r="K17" s="71" t="s">
        <v>83</v>
      </c>
      <c r="L17" s="72"/>
      <c r="M17" s="72"/>
      <c r="N17" s="72"/>
      <c r="O17" s="72"/>
      <c r="P17" s="72"/>
      <c r="Q17" s="73"/>
    </row>
    <row r="18" spans="1:17" x14ac:dyDescent="0.2">
      <c r="A18" s="18" t="s">
        <v>63</v>
      </c>
      <c r="B18" s="15" t="s">
        <v>64</v>
      </c>
      <c r="C18" s="15" t="s">
        <v>65</v>
      </c>
      <c r="D18" s="19" t="s">
        <v>66</v>
      </c>
      <c r="E18" s="74" t="s">
        <v>63</v>
      </c>
      <c r="F18" s="75"/>
      <c r="G18" s="75"/>
      <c r="H18" s="15" t="s">
        <v>64</v>
      </c>
      <c r="I18" s="15" t="s">
        <v>65</v>
      </c>
      <c r="J18" s="19" t="s">
        <v>66</v>
      </c>
      <c r="K18" s="74" t="s">
        <v>63</v>
      </c>
      <c r="L18" s="75"/>
      <c r="M18" s="75"/>
      <c r="N18" s="75"/>
      <c r="O18" s="15" t="s">
        <v>64</v>
      </c>
      <c r="P18" s="15" t="s">
        <v>65</v>
      </c>
      <c r="Q18" s="19" t="s">
        <v>66</v>
      </c>
    </row>
    <row r="19" spans="1:17" x14ac:dyDescent="0.2">
      <c r="A19" s="20" t="s">
        <v>84</v>
      </c>
      <c r="B19" s="17">
        <v>77</v>
      </c>
      <c r="C19" s="17">
        <v>58</v>
      </c>
      <c r="D19" s="21">
        <v>19</v>
      </c>
      <c r="E19" s="65" t="s">
        <v>84</v>
      </c>
      <c r="F19" s="66"/>
      <c r="G19" s="66"/>
      <c r="H19" s="17">
        <v>67</v>
      </c>
      <c r="I19" s="17">
        <v>67</v>
      </c>
      <c r="J19" s="21">
        <v>0</v>
      </c>
      <c r="K19" s="65" t="s">
        <v>84</v>
      </c>
      <c r="L19" s="66"/>
      <c r="M19" s="66"/>
      <c r="N19" s="66"/>
      <c r="O19" s="17">
        <f>AVERAGE(B19,H19)</f>
        <v>72</v>
      </c>
      <c r="P19" s="17">
        <f>AVERAGE(C19,I19)</f>
        <v>62.5</v>
      </c>
      <c r="Q19" s="21">
        <v>9.5</v>
      </c>
    </row>
    <row r="20" spans="1:17" x14ac:dyDescent="0.2">
      <c r="A20" s="20" t="s">
        <v>85</v>
      </c>
      <c r="B20" s="17">
        <v>71</v>
      </c>
      <c r="C20" s="17">
        <v>51</v>
      </c>
      <c r="D20" s="21">
        <v>20</v>
      </c>
      <c r="E20" s="65" t="s">
        <v>85</v>
      </c>
      <c r="F20" s="66"/>
      <c r="G20" s="66"/>
      <c r="H20" s="17">
        <v>57</v>
      </c>
      <c r="I20" s="17">
        <v>59</v>
      </c>
      <c r="J20" s="21">
        <v>-2</v>
      </c>
      <c r="K20" s="65" t="s">
        <v>85</v>
      </c>
      <c r="L20" s="66"/>
      <c r="M20" s="66"/>
      <c r="N20" s="66"/>
      <c r="O20" s="17">
        <f>AVERAGE(B20,H20)</f>
        <v>64</v>
      </c>
      <c r="P20" s="17">
        <f t="shared" ref="P20:P30" si="2">AVERAGE(C20,I20)</f>
        <v>55</v>
      </c>
      <c r="Q20" s="21">
        <v>9</v>
      </c>
    </row>
    <row r="21" spans="1:17" x14ac:dyDescent="0.2">
      <c r="A21" s="20" t="s">
        <v>86</v>
      </c>
      <c r="B21" s="17">
        <v>72</v>
      </c>
      <c r="C21" s="17">
        <v>56</v>
      </c>
      <c r="D21" s="21">
        <v>16</v>
      </c>
      <c r="E21" s="65" t="s">
        <v>86</v>
      </c>
      <c r="F21" s="66"/>
      <c r="G21" s="66"/>
      <c r="H21" s="17">
        <v>62</v>
      </c>
      <c r="I21" s="17">
        <v>66</v>
      </c>
      <c r="J21" s="21">
        <v>-4</v>
      </c>
      <c r="K21" s="65" t="s">
        <v>86</v>
      </c>
      <c r="L21" s="66"/>
      <c r="M21" s="66"/>
      <c r="N21" s="66"/>
      <c r="O21" s="17">
        <f t="shared" ref="O21:O30" si="3">AVERAGE(B21,H21)</f>
        <v>67</v>
      </c>
      <c r="P21" s="17">
        <f t="shared" si="2"/>
        <v>61</v>
      </c>
      <c r="Q21" s="21">
        <v>6</v>
      </c>
    </row>
    <row r="22" spans="1:17" x14ac:dyDescent="0.2">
      <c r="A22" s="20" t="s">
        <v>87</v>
      </c>
      <c r="B22" s="17">
        <v>85</v>
      </c>
      <c r="C22" s="17">
        <v>56</v>
      </c>
      <c r="D22" s="21">
        <v>19</v>
      </c>
      <c r="E22" s="65" t="s">
        <v>87</v>
      </c>
      <c r="F22" s="66"/>
      <c r="G22" s="66"/>
      <c r="H22" s="17">
        <v>70</v>
      </c>
      <c r="I22" s="17">
        <v>66</v>
      </c>
      <c r="J22" s="21">
        <v>4</v>
      </c>
      <c r="K22" s="65" t="s">
        <v>87</v>
      </c>
      <c r="L22" s="66"/>
      <c r="M22" s="66"/>
      <c r="N22" s="66"/>
      <c r="O22" s="17">
        <f t="shared" si="3"/>
        <v>77.5</v>
      </c>
      <c r="P22" s="17">
        <f t="shared" si="2"/>
        <v>61</v>
      </c>
      <c r="Q22" s="21">
        <v>16.5</v>
      </c>
    </row>
    <row r="23" spans="1:17" x14ac:dyDescent="0.2">
      <c r="A23" s="20" t="s">
        <v>88</v>
      </c>
      <c r="B23" s="17">
        <v>83</v>
      </c>
      <c r="C23" s="17">
        <v>76</v>
      </c>
      <c r="D23" s="21">
        <v>7</v>
      </c>
      <c r="E23" s="65" t="s">
        <v>88</v>
      </c>
      <c r="F23" s="66"/>
      <c r="G23" s="66"/>
      <c r="H23" s="17">
        <v>67</v>
      </c>
      <c r="I23" s="17">
        <v>81</v>
      </c>
      <c r="J23" s="21">
        <v>-14</v>
      </c>
      <c r="K23" s="65" t="s">
        <v>88</v>
      </c>
      <c r="L23" s="66"/>
      <c r="M23" s="66"/>
      <c r="N23" s="66"/>
      <c r="O23" s="17">
        <f t="shared" si="3"/>
        <v>75</v>
      </c>
      <c r="P23" s="17">
        <f t="shared" si="2"/>
        <v>78.5</v>
      </c>
      <c r="Q23" s="21">
        <v>-3.5</v>
      </c>
    </row>
    <row r="24" spans="1:17" x14ac:dyDescent="0.2">
      <c r="A24" s="20" t="s">
        <v>89</v>
      </c>
      <c r="B24" s="17">
        <v>78</v>
      </c>
      <c r="C24" s="17">
        <v>54</v>
      </c>
      <c r="D24" s="21">
        <v>24</v>
      </c>
      <c r="E24" s="65" t="s">
        <v>89</v>
      </c>
      <c r="F24" s="66"/>
      <c r="G24" s="66"/>
      <c r="H24" s="17">
        <v>60</v>
      </c>
      <c r="I24" s="17">
        <v>63</v>
      </c>
      <c r="J24" s="21">
        <v>-3</v>
      </c>
      <c r="K24" s="65" t="s">
        <v>89</v>
      </c>
      <c r="L24" s="66"/>
      <c r="M24" s="66"/>
      <c r="N24" s="66"/>
      <c r="O24" s="17">
        <f t="shared" si="3"/>
        <v>69</v>
      </c>
      <c r="P24" s="17">
        <f t="shared" si="2"/>
        <v>58.5</v>
      </c>
      <c r="Q24" s="21">
        <v>10.5</v>
      </c>
    </row>
    <row r="25" spans="1:17" x14ac:dyDescent="0.2">
      <c r="A25" s="20" t="s">
        <v>90</v>
      </c>
      <c r="B25" s="17">
        <v>92</v>
      </c>
      <c r="C25" s="17">
        <v>71</v>
      </c>
      <c r="D25" s="21">
        <v>21</v>
      </c>
      <c r="E25" s="65" t="s">
        <v>90</v>
      </c>
      <c r="F25" s="66"/>
      <c r="G25" s="66"/>
      <c r="H25" s="17">
        <v>73</v>
      </c>
      <c r="I25" s="17">
        <v>80</v>
      </c>
      <c r="J25" s="21">
        <v>1</v>
      </c>
      <c r="K25" s="65" t="s">
        <v>90</v>
      </c>
      <c r="L25" s="66"/>
      <c r="M25" s="66"/>
      <c r="N25" s="66"/>
      <c r="O25" s="17">
        <f t="shared" si="3"/>
        <v>82.5</v>
      </c>
      <c r="P25" s="17">
        <f t="shared" si="2"/>
        <v>75.5</v>
      </c>
      <c r="Q25" s="21">
        <v>7</v>
      </c>
    </row>
    <row r="26" spans="1:17" x14ac:dyDescent="0.2">
      <c r="A26" s="20" t="s">
        <v>91</v>
      </c>
      <c r="B26" s="17">
        <v>80</v>
      </c>
      <c r="C26" s="17">
        <v>56</v>
      </c>
      <c r="D26" s="21">
        <v>24</v>
      </c>
      <c r="E26" s="65" t="s">
        <v>91</v>
      </c>
      <c r="F26" s="66"/>
      <c r="G26" s="66"/>
      <c r="H26" s="17">
        <v>63</v>
      </c>
      <c r="I26" s="17">
        <v>66</v>
      </c>
      <c r="J26" s="21">
        <v>-3</v>
      </c>
      <c r="K26" s="65" t="s">
        <v>91</v>
      </c>
      <c r="L26" s="66"/>
      <c r="M26" s="66"/>
      <c r="N26" s="66"/>
      <c r="O26" s="17">
        <f t="shared" si="3"/>
        <v>71.5</v>
      </c>
      <c r="P26" s="17">
        <f t="shared" si="2"/>
        <v>61</v>
      </c>
      <c r="Q26" s="21">
        <v>10.5</v>
      </c>
    </row>
    <row r="27" spans="1:17" x14ac:dyDescent="0.2">
      <c r="A27" s="20" t="s">
        <v>92</v>
      </c>
      <c r="B27" s="17">
        <v>67</v>
      </c>
      <c r="C27" s="17">
        <v>53</v>
      </c>
      <c r="D27" s="21">
        <v>14</v>
      </c>
      <c r="E27" s="65" t="s">
        <v>92</v>
      </c>
      <c r="F27" s="66"/>
      <c r="G27" s="66"/>
      <c r="H27" s="17">
        <v>65</v>
      </c>
      <c r="I27" s="17">
        <v>64</v>
      </c>
      <c r="J27" s="21">
        <v>1</v>
      </c>
      <c r="K27" s="65" t="s">
        <v>92</v>
      </c>
      <c r="L27" s="66"/>
      <c r="M27" s="66"/>
      <c r="N27" s="66"/>
      <c r="O27" s="17">
        <f t="shared" si="3"/>
        <v>66</v>
      </c>
      <c r="P27" s="17">
        <f t="shared" si="2"/>
        <v>58.5</v>
      </c>
      <c r="Q27" s="21">
        <v>7.5</v>
      </c>
    </row>
    <row r="28" spans="1:17" x14ac:dyDescent="0.2">
      <c r="A28" s="20" t="s">
        <v>93</v>
      </c>
      <c r="B28" s="17">
        <v>79</v>
      </c>
      <c r="C28" s="17">
        <v>68</v>
      </c>
      <c r="D28" s="21">
        <v>11</v>
      </c>
      <c r="E28" s="65" t="s">
        <v>93</v>
      </c>
      <c r="F28" s="66"/>
      <c r="G28" s="66"/>
      <c r="H28" s="17">
        <v>75</v>
      </c>
      <c r="I28" s="17">
        <v>74</v>
      </c>
      <c r="J28" s="21">
        <v>1</v>
      </c>
      <c r="K28" s="65" t="s">
        <v>93</v>
      </c>
      <c r="L28" s="66"/>
      <c r="M28" s="66"/>
      <c r="N28" s="66"/>
      <c r="O28" s="17">
        <f t="shared" si="3"/>
        <v>77</v>
      </c>
      <c r="P28" s="17">
        <f t="shared" si="2"/>
        <v>71</v>
      </c>
      <c r="Q28" s="21">
        <v>6</v>
      </c>
    </row>
    <row r="29" spans="1:17" x14ac:dyDescent="0.2">
      <c r="A29" s="20" t="s">
        <v>94</v>
      </c>
      <c r="B29" s="17">
        <v>70</v>
      </c>
      <c r="C29" s="17">
        <v>63</v>
      </c>
      <c r="D29" s="21">
        <v>7</v>
      </c>
      <c r="E29" s="65" t="s">
        <v>94</v>
      </c>
      <c r="F29" s="66"/>
      <c r="G29" s="66"/>
      <c r="H29" s="17">
        <v>68</v>
      </c>
      <c r="I29" s="17">
        <v>70</v>
      </c>
      <c r="J29" s="21">
        <v>-2</v>
      </c>
      <c r="K29" s="65" t="s">
        <v>94</v>
      </c>
      <c r="L29" s="66"/>
      <c r="M29" s="66"/>
      <c r="N29" s="66"/>
      <c r="O29" s="17">
        <f t="shared" si="3"/>
        <v>69</v>
      </c>
      <c r="P29" s="17">
        <f t="shared" si="2"/>
        <v>66.5</v>
      </c>
      <c r="Q29" s="21">
        <v>2.5</v>
      </c>
    </row>
    <row r="30" spans="1:17" x14ac:dyDescent="0.2">
      <c r="A30" s="20" t="s">
        <v>95</v>
      </c>
      <c r="B30" s="17">
        <v>81</v>
      </c>
      <c r="C30" s="17">
        <v>65</v>
      </c>
      <c r="D30" s="21">
        <v>16</v>
      </c>
      <c r="E30" s="65" t="s">
        <v>95</v>
      </c>
      <c r="F30" s="66"/>
      <c r="G30" s="66"/>
      <c r="H30" s="17">
        <v>65</v>
      </c>
      <c r="I30" s="17">
        <v>71</v>
      </c>
      <c r="J30" s="21">
        <v>-6</v>
      </c>
      <c r="K30" s="65" t="s">
        <v>95</v>
      </c>
      <c r="L30" s="66"/>
      <c r="M30" s="66"/>
      <c r="N30" s="66"/>
      <c r="O30" s="17">
        <f t="shared" si="3"/>
        <v>73</v>
      </c>
      <c r="P30" s="17">
        <f t="shared" si="2"/>
        <v>68</v>
      </c>
      <c r="Q30" s="21">
        <v>5</v>
      </c>
    </row>
    <row r="31" spans="1:17" ht="16" thickBot="1" x14ac:dyDescent="0.25">
      <c r="A31" s="23" t="s">
        <v>58</v>
      </c>
      <c r="B31" s="24">
        <f>AVERAGE(B19:B30)</f>
        <v>77.916666666666671</v>
      </c>
      <c r="C31" s="24">
        <f>AVERAGE(C19:C30)</f>
        <v>60.583333333333336</v>
      </c>
      <c r="D31" s="25">
        <f>AVERAGE(D19:D30)</f>
        <v>16.5</v>
      </c>
      <c r="E31" s="67" t="s">
        <v>58</v>
      </c>
      <c r="F31" s="68"/>
      <c r="G31" s="68"/>
      <c r="H31" s="24">
        <f>AVERAGE(H19:H30)</f>
        <v>66</v>
      </c>
      <c r="I31" s="24">
        <f>AVERAGE(I19:I30)</f>
        <v>68.916666666666671</v>
      </c>
      <c r="J31" s="25">
        <f t="shared" ref="J31" si="4">AVERAGE(J19:J30)</f>
        <v>-2.25</v>
      </c>
      <c r="K31" s="69" t="s">
        <v>58</v>
      </c>
      <c r="L31" s="70"/>
      <c r="M31" s="70"/>
      <c r="N31" s="70"/>
      <c r="O31" s="24">
        <f>AVERAGE(O19:O30)</f>
        <v>71.958333333333329</v>
      </c>
      <c r="P31" s="24">
        <f>AVERAGE(P19:P30)</f>
        <v>64.75</v>
      </c>
      <c r="Q31" s="25">
        <f>AVERAGE(Q19:Q30)</f>
        <v>7.208333333333333</v>
      </c>
    </row>
    <row r="32" spans="1:17" x14ac:dyDescent="0.2">
      <c r="J32" s="15"/>
    </row>
  </sheetData>
  <mergeCells count="61">
    <mergeCell ref="A1:U1"/>
    <mergeCell ref="A2:D2"/>
    <mergeCell ref="E2:J2"/>
    <mergeCell ref="K2:Q2"/>
    <mergeCell ref="E3:G3"/>
    <mergeCell ref="K3:N3"/>
    <mergeCell ref="E4:G4"/>
    <mergeCell ref="K4:N4"/>
    <mergeCell ref="E5:G5"/>
    <mergeCell ref="K5:N5"/>
    <mergeCell ref="E6:G6"/>
    <mergeCell ref="K6:N6"/>
    <mergeCell ref="E7:G7"/>
    <mergeCell ref="K7:N7"/>
    <mergeCell ref="E8:G8"/>
    <mergeCell ref="K8:N8"/>
    <mergeCell ref="E9:G9"/>
    <mergeCell ref="K9:N9"/>
    <mergeCell ref="E10:G10"/>
    <mergeCell ref="K10:N10"/>
    <mergeCell ref="E11:G11"/>
    <mergeCell ref="K11:N11"/>
    <mergeCell ref="E12:G12"/>
    <mergeCell ref="K12:N12"/>
    <mergeCell ref="E19:G19"/>
    <mergeCell ref="K19:N19"/>
    <mergeCell ref="E13:G13"/>
    <mergeCell ref="K13:N13"/>
    <mergeCell ref="E14:G14"/>
    <mergeCell ref="K14:N14"/>
    <mergeCell ref="E15:G15"/>
    <mergeCell ref="K15:N15"/>
    <mergeCell ref="A17:D17"/>
    <mergeCell ref="E17:J17"/>
    <mergeCell ref="K17:Q17"/>
    <mergeCell ref="E18:G18"/>
    <mergeCell ref="K18:N18"/>
    <mergeCell ref="E20:G20"/>
    <mergeCell ref="K20:N20"/>
    <mergeCell ref="E21:G21"/>
    <mergeCell ref="K21:N21"/>
    <mergeCell ref="E22:G22"/>
    <mergeCell ref="K22:N22"/>
    <mergeCell ref="E23:G23"/>
    <mergeCell ref="K23:N23"/>
    <mergeCell ref="E24:G24"/>
    <mergeCell ref="K24:N24"/>
    <mergeCell ref="E25:G25"/>
    <mergeCell ref="K25:N25"/>
    <mergeCell ref="E26:G26"/>
    <mergeCell ref="K26:N26"/>
    <mergeCell ref="E27:G27"/>
    <mergeCell ref="K27:N27"/>
    <mergeCell ref="E28:G28"/>
    <mergeCell ref="K28:N28"/>
    <mergeCell ref="E29:G29"/>
    <mergeCell ref="K29:N29"/>
    <mergeCell ref="E30:G30"/>
    <mergeCell ref="K30:N30"/>
    <mergeCell ref="E31:G31"/>
    <mergeCell ref="K31:N3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8"/>
  <sheetViews>
    <sheetView zoomScale="149" zoomScaleNormal="149" zoomScalePageLayoutView="125" workbookViewId="0">
      <pane xSplit="2" ySplit="4" topLeftCell="E8" activePane="bottomRight" state="frozen"/>
      <selection pane="topRight" activeCell="C1" sqref="C1"/>
      <selection pane="bottomLeft" activeCell="A5" sqref="A5"/>
      <selection pane="bottomRight" activeCell="G8" sqref="G8"/>
    </sheetView>
  </sheetViews>
  <sheetFormatPr baseColWidth="10" defaultColWidth="11.1640625" defaultRowHeight="16" x14ac:dyDescent="0.2"/>
  <cols>
    <col min="1" max="2" width="27" customWidth="1"/>
    <col min="3" max="3" width="33" customWidth="1"/>
    <col min="4" max="7" width="27" customWidth="1"/>
    <col min="8" max="8" width="24.1640625" customWidth="1"/>
  </cols>
  <sheetData>
    <row r="1" spans="1:7" s="2" customFormat="1" ht="24" x14ac:dyDescent="0.2">
      <c r="A1" s="41" t="s">
        <v>57</v>
      </c>
      <c r="B1" s="41"/>
      <c r="C1" s="41"/>
      <c r="D1" s="41"/>
      <c r="E1" s="41"/>
      <c r="F1" s="41"/>
      <c r="G1" s="1"/>
    </row>
    <row r="2" spans="1:7" s="4" customFormat="1" ht="15" customHeight="1" x14ac:dyDescent="0.2">
      <c r="A2" s="42" t="s">
        <v>0</v>
      </c>
      <c r="B2" s="3" t="s">
        <v>1</v>
      </c>
      <c r="C2" s="42" t="s">
        <v>2</v>
      </c>
      <c r="D2" s="42" t="s">
        <v>3</v>
      </c>
      <c r="E2" s="42" t="s">
        <v>4</v>
      </c>
      <c r="F2" s="42" t="s">
        <v>5</v>
      </c>
      <c r="G2" s="42" t="s">
        <v>6</v>
      </c>
    </row>
    <row r="3" spans="1:7" s="4" customFormat="1" ht="51" x14ac:dyDescent="0.2">
      <c r="A3" s="42"/>
      <c r="B3" s="5" t="s">
        <v>7</v>
      </c>
      <c r="C3" s="42"/>
      <c r="D3" s="42"/>
      <c r="E3" s="42"/>
      <c r="F3" s="42"/>
      <c r="G3" s="42"/>
    </row>
    <row r="4" spans="1:7" ht="18" customHeight="1" x14ac:dyDescent="0.25">
      <c r="A4" s="43" t="s">
        <v>96</v>
      </c>
      <c r="B4" s="44"/>
      <c r="C4" s="44"/>
      <c r="D4" s="44"/>
      <c r="E4" s="44"/>
      <c r="F4" s="44"/>
      <c r="G4" s="44"/>
    </row>
    <row r="5" spans="1:7" ht="409.6" x14ac:dyDescent="0.2">
      <c r="A5" s="45" t="s">
        <v>8</v>
      </c>
      <c r="B5" s="6" t="s">
        <v>9</v>
      </c>
      <c r="C5" s="6" t="s">
        <v>10</v>
      </c>
      <c r="D5" s="6" t="s">
        <v>11</v>
      </c>
      <c r="E5" s="12" t="s">
        <v>12</v>
      </c>
      <c r="F5" s="12" t="s">
        <v>13</v>
      </c>
      <c r="G5" s="40" t="s">
        <v>14</v>
      </c>
    </row>
    <row r="6" spans="1:7" ht="153" x14ac:dyDescent="0.2">
      <c r="A6" s="46"/>
      <c r="B6" s="6" t="s">
        <v>15</v>
      </c>
      <c r="C6" s="6" t="s">
        <v>16</v>
      </c>
      <c r="D6" s="6" t="s">
        <v>17</v>
      </c>
      <c r="E6" s="6" t="s">
        <v>18</v>
      </c>
      <c r="F6" s="6" t="s">
        <v>19</v>
      </c>
      <c r="G6" s="6" t="s">
        <v>20</v>
      </c>
    </row>
    <row r="7" spans="1:7" ht="102" x14ac:dyDescent="0.2">
      <c r="A7" s="45" t="s">
        <v>21</v>
      </c>
      <c r="B7" s="6" t="s">
        <v>22</v>
      </c>
      <c r="C7" s="6" t="s">
        <v>16</v>
      </c>
      <c r="D7" s="6" t="s">
        <v>23</v>
      </c>
      <c r="E7" s="6" t="s">
        <v>24</v>
      </c>
      <c r="F7" s="6" t="s">
        <v>25</v>
      </c>
      <c r="G7" s="7" t="s">
        <v>26</v>
      </c>
    </row>
    <row r="8" spans="1:7" ht="187" x14ac:dyDescent="0.2">
      <c r="A8" s="46"/>
      <c r="B8" s="6" t="s">
        <v>27</v>
      </c>
      <c r="C8" s="6" t="s">
        <v>28</v>
      </c>
      <c r="D8" s="6" t="s">
        <v>29</v>
      </c>
      <c r="E8" s="6" t="s">
        <v>30</v>
      </c>
      <c r="F8" s="6" t="s">
        <v>31</v>
      </c>
      <c r="G8" s="6" t="s">
        <v>32</v>
      </c>
    </row>
    <row r="9" spans="1:7" ht="255" customHeight="1" x14ac:dyDescent="0.2">
      <c r="A9" s="45" t="s">
        <v>33</v>
      </c>
      <c r="B9" s="8" t="s">
        <v>34</v>
      </c>
      <c r="C9" s="8" t="s">
        <v>35</v>
      </c>
      <c r="D9" s="8" t="s">
        <v>36</v>
      </c>
      <c r="E9" s="6" t="s">
        <v>37</v>
      </c>
      <c r="F9" s="14" t="s">
        <v>38</v>
      </c>
      <c r="G9" s="6" t="s">
        <v>39</v>
      </c>
    </row>
    <row r="10" spans="1:7" ht="306" x14ac:dyDescent="0.2">
      <c r="A10" s="46"/>
      <c r="B10" s="8" t="s">
        <v>40</v>
      </c>
      <c r="C10" s="8" t="s">
        <v>41</v>
      </c>
      <c r="D10" s="8" t="s">
        <v>42</v>
      </c>
      <c r="E10" s="6" t="s">
        <v>43</v>
      </c>
      <c r="F10" s="6" t="s">
        <v>44</v>
      </c>
      <c r="G10" s="6" t="s">
        <v>45</v>
      </c>
    </row>
    <row r="11" spans="1:7" ht="255" x14ac:dyDescent="0.2">
      <c r="A11" s="13" t="s">
        <v>46</v>
      </c>
      <c r="B11" s="8" t="s">
        <v>47</v>
      </c>
      <c r="C11" s="6" t="s">
        <v>48</v>
      </c>
      <c r="D11" s="6" t="s">
        <v>49</v>
      </c>
      <c r="E11" s="6" t="s">
        <v>98</v>
      </c>
      <c r="F11" s="6" t="s">
        <v>99</v>
      </c>
      <c r="G11" s="6" t="s">
        <v>100</v>
      </c>
    </row>
    <row r="12" spans="1:7" ht="105" customHeight="1" x14ac:dyDescent="0.2">
      <c r="A12" s="9" t="s">
        <v>50</v>
      </c>
      <c r="B12" s="6" t="s">
        <v>51</v>
      </c>
      <c r="C12" s="6" t="s">
        <v>52</v>
      </c>
      <c r="D12" s="6" t="s">
        <v>53</v>
      </c>
      <c r="E12" s="6" t="s">
        <v>54</v>
      </c>
      <c r="F12" s="6" t="s">
        <v>55</v>
      </c>
      <c r="G12" s="6" t="s">
        <v>56</v>
      </c>
    </row>
    <row r="13" spans="1:7" ht="45" customHeight="1" x14ac:dyDescent="0.2"/>
    <row r="14" spans="1:7" ht="90" customHeight="1" x14ac:dyDescent="0.2"/>
    <row r="15" spans="1:7" ht="105" customHeight="1" x14ac:dyDescent="0.2"/>
    <row r="16" spans="1:7" ht="75" customHeight="1" x14ac:dyDescent="0.2"/>
    <row r="17" spans="1:8" ht="135" customHeight="1" x14ac:dyDescent="0.2"/>
    <row r="18" spans="1:8" ht="45" customHeight="1" x14ac:dyDescent="0.2"/>
    <row r="19" spans="1:8" ht="90" customHeight="1" x14ac:dyDescent="0.2"/>
    <row r="21" spans="1:8" ht="195" customHeight="1" x14ac:dyDescent="0.2"/>
    <row r="24" spans="1:8" ht="225" customHeight="1" x14ac:dyDescent="0.2"/>
    <row r="25" spans="1:8" ht="165" customHeight="1" x14ac:dyDescent="0.2"/>
    <row r="26" spans="1:8" ht="165" customHeight="1" x14ac:dyDescent="0.2"/>
    <row r="27" spans="1:8" ht="180" customHeight="1" x14ac:dyDescent="0.2"/>
    <row r="29" spans="1:8" ht="75" customHeight="1" x14ac:dyDescent="0.2"/>
    <row r="31" spans="1:8" x14ac:dyDescent="0.2">
      <c r="A31" s="10"/>
      <c r="B31" s="11"/>
      <c r="C31" s="11"/>
      <c r="D31" s="11"/>
      <c r="E31" s="11"/>
      <c r="F31" s="11"/>
      <c r="G31" s="11"/>
      <c r="H31" s="11"/>
    </row>
    <row r="32" spans="1:8" x14ac:dyDescent="0.2">
      <c r="A32" s="10"/>
      <c r="B32" s="11"/>
      <c r="C32" s="11"/>
      <c r="D32" s="11"/>
      <c r="E32" s="11"/>
      <c r="F32" s="11"/>
      <c r="G32" s="11"/>
      <c r="H32" s="11"/>
    </row>
    <row r="33" spans="1:8" x14ac:dyDescent="0.2">
      <c r="A33" s="10"/>
      <c r="B33" s="11"/>
      <c r="C33" s="11"/>
      <c r="D33" s="11"/>
      <c r="E33" s="11"/>
      <c r="F33" s="11"/>
      <c r="G33" s="11"/>
      <c r="H33" s="11"/>
    </row>
    <row r="34" spans="1:8" x14ac:dyDescent="0.2">
      <c r="A34" s="10"/>
      <c r="B34" s="11"/>
      <c r="C34" s="11"/>
      <c r="D34" s="11"/>
      <c r="E34" s="11"/>
      <c r="F34" s="11"/>
      <c r="G34" s="11"/>
      <c r="H34" s="11"/>
    </row>
    <row r="35" spans="1:8" x14ac:dyDescent="0.2">
      <c r="A35" s="10"/>
      <c r="B35" s="11"/>
      <c r="C35" s="11"/>
      <c r="D35" s="11"/>
      <c r="E35" s="11"/>
      <c r="F35" s="11"/>
      <c r="G35" s="11"/>
      <c r="H35" s="11"/>
    </row>
    <row r="36" spans="1:8" x14ac:dyDescent="0.2">
      <c r="A36" s="10"/>
      <c r="B36" s="11"/>
      <c r="C36" s="11"/>
      <c r="D36" s="11"/>
      <c r="E36" s="11"/>
      <c r="F36" s="11"/>
      <c r="G36" s="11"/>
      <c r="H36" s="11"/>
    </row>
    <row r="37" spans="1:8" x14ac:dyDescent="0.2">
      <c r="A37" s="10"/>
      <c r="B37" s="11"/>
      <c r="C37" s="11"/>
      <c r="D37" s="11"/>
      <c r="E37" s="11"/>
      <c r="F37" s="11"/>
      <c r="G37" s="11"/>
      <c r="H37" s="11"/>
    </row>
    <row r="38" spans="1:8" x14ac:dyDescent="0.2">
      <c r="A38" s="10"/>
      <c r="B38" s="11"/>
      <c r="C38" s="11"/>
      <c r="D38" s="11"/>
      <c r="E38" s="11"/>
      <c r="F38" s="11"/>
      <c r="G38" s="11"/>
      <c r="H38" s="11"/>
    </row>
    <row r="39" spans="1:8" x14ac:dyDescent="0.2">
      <c r="A39" s="10"/>
      <c r="B39" s="11"/>
      <c r="C39" s="11"/>
      <c r="D39" s="11"/>
      <c r="E39" s="11"/>
      <c r="F39" s="11"/>
      <c r="G39" s="11"/>
      <c r="H39" s="11"/>
    </row>
    <row r="40" spans="1:8" x14ac:dyDescent="0.2">
      <c r="A40" s="10"/>
      <c r="B40" s="11"/>
      <c r="C40" s="11"/>
      <c r="D40" s="11"/>
      <c r="E40" s="11"/>
      <c r="F40" s="11"/>
      <c r="G40" s="11"/>
      <c r="H40" s="11"/>
    </row>
    <row r="41" spans="1:8" x14ac:dyDescent="0.2">
      <c r="A41" s="10"/>
      <c r="B41" s="11"/>
      <c r="C41" s="11"/>
      <c r="D41" s="11"/>
      <c r="E41" s="11"/>
      <c r="F41" s="11"/>
      <c r="G41" s="11"/>
      <c r="H41" s="11"/>
    </row>
    <row r="42" spans="1:8" x14ac:dyDescent="0.2">
      <c r="A42" s="10"/>
      <c r="B42" s="11"/>
      <c r="C42" s="11"/>
      <c r="D42" s="11"/>
      <c r="E42" s="11"/>
      <c r="F42" s="11"/>
      <c r="G42" s="11"/>
      <c r="H42" s="11"/>
    </row>
    <row r="43" spans="1:8" x14ac:dyDescent="0.2">
      <c r="A43" s="10"/>
      <c r="B43" s="11"/>
      <c r="C43" s="11"/>
      <c r="D43" s="11"/>
      <c r="E43" s="11"/>
      <c r="F43" s="11"/>
      <c r="G43" s="11"/>
      <c r="H43" s="11"/>
    </row>
    <row r="44" spans="1:8" x14ac:dyDescent="0.2">
      <c r="A44" s="10"/>
      <c r="B44" s="11"/>
      <c r="C44" s="11"/>
      <c r="D44" s="11"/>
      <c r="E44" s="11"/>
      <c r="F44" s="11"/>
      <c r="G44" s="11"/>
      <c r="H44" s="11"/>
    </row>
    <row r="45" spans="1:8" x14ac:dyDescent="0.2">
      <c r="A45" s="10"/>
      <c r="B45" s="11"/>
      <c r="C45" s="11"/>
      <c r="D45" s="11"/>
      <c r="E45" s="11"/>
      <c r="F45" s="11"/>
      <c r="G45" s="11"/>
      <c r="H45" s="11"/>
    </row>
    <row r="46" spans="1:8" x14ac:dyDescent="0.2">
      <c r="A46" s="10"/>
      <c r="B46" s="11"/>
      <c r="C46" s="11"/>
      <c r="D46" s="11"/>
      <c r="E46" s="11"/>
      <c r="F46" s="11"/>
      <c r="G46" s="11"/>
      <c r="H46" s="11"/>
    </row>
    <row r="47" spans="1:8" x14ac:dyDescent="0.2">
      <c r="A47" s="10"/>
      <c r="B47" s="11"/>
      <c r="C47" s="11"/>
      <c r="D47" s="11"/>
      <c r="E47" s="11"/>
      <c r="F47" s="11"/>
      <c r="G47" s="11"/>
      <c r="H47" s="11"/>
    </row>
    <row r="48" spans="1:8" x14ac:dyDescent="0.2">
      <c r="A48" s="10"/>
      <c r="B48" s="11"/>
      <c r="C48" s="11"/>
      <c r="D48" s="11"/>
      <c r="E48" s="11"/>
      <c r="F48" s="11"/>
      <c r="G48" s="11"/>
      <c r="H48" s="11"/>
    </row>
  </sheetData>
  <mergeCells count="11">
    <mergeCell ref="A1:F1"/>
    <mergeCell ref="A2:A3"/>
    <mergeCell ref="C2:C3"/>
    <mergeCell ref="D2:D3"/>
    <mergeCell ref="E2:E3"/>
    <mergeCell ref="F2:F3"/>
    <mergeCell ref="G2:G3"/>
    <mergeCell ref="A4:G4"/>
    <mergeCell ref="A5:A6"/>
    <mergeCell ref="A7:A8"/>
    <mergeCell ref="A9:A10"/>
  </mergeCells>
  <pageMargins left="0.75" right="0.75" top="1" bottom="1" header="0.5" footer="0.5"/>
  <pageSetup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C12693B9D9DB41AF269DC87AB63C01" ma:contentTypeVersion="14" ma:contentTypeDescription="Create a new document." ma:contentTypeScope="" ma:versionID="47e3027b274dff0580add1b71640c78a">
  <xsd:schema xmlns:xsd="http://www.w3.org/2001/XMLSchema" xmlns:xs="http://www.w3.org/2001/XMLSchema" xmlns:p="http://schemas.microsoft.com/office/2006/metadata/properties" xmlns:ns3="d49b7f5d-4bf6-426e-882a-4281dc5c91ee" xmlns:ns4="7512b414-27e3-4bf5-9b3e-31f4dcf160c4" targetNamespace="http://schemas.microsoft.com/office/2006/metadata/properties" ma:root="true" ma:fieldsID="dd9a20ee5092a0516bb39d7ee653edf2" ns3:_="" ns4:_="">
    <xsd:import namespace="d49b7f5d-4bf6-426e-882a-4281dc5c91ee"/>
    <xsd:import namespace="7512b414-27e3-4bf5-9b3e-31f4dcf160c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9b7f5d-4bf6-426e-882a-4281dc5c91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12b414-27e3-4bf5-9b3e-31f4dcf160c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7512b414-27e3-4bf5-9b3e-31f4dcf160c4">
      <UserInfo>
        <DisplayName/>
        <AccountId xsi:nil="true"/>
        <AccountType/>
      </UserInfo>
    </SharedWithUsers>
  </documentManagement>
</p:properties>
</file>

<file path=customXml/itemProps1.xml><?xml version="1.0" encoding="utf-8"?>
<ds:datastoreItem xmlns:ds="http://schemas.openxmlformats.org/officeDocument/2006/customXml" ds:itemID="{C5E02F83-643A-4B7D-8333-8CE6D1890FBE}">
  <ds:schemaRefs>
    <ds:schemaRef ds:uri="http://schemas.microsoft.com/sharepoint/v3/contenttype/forms"/>
  </ds:schemaRefs>
</ds:datastoreItem>
</file>

<file path=customXml/itemProps2.xml><?xml version="1.0" encoding="utf-8"?>
<ds:datastoreItem xmlns:ds="http://schemas.openxmlformats.org/officeDocument/2006/customXml" ds:itemID="{23032CC6-8A04-4581-BF86-0BA5A86920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9b7f5d-4bf6-426e-882a-4281dc5c91ee"/>
    <ds:schemaRef ds:uri="7512b414-27e3-4bf5-9b3e-31f4dcf160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59A4B7-4A8A-4F35-9470-6C5F5E388FD1}">
  <ds:schemaRefs>
    <ds:schemaRef ds:uri="http://schemas.microsoft.com/office/2006/documentManagement/types"/>
    <ds:schemaRef ds:uri="http://schemas.openxmlformats.org/package/2006/metadata/core-properties"/>
    <ds:schemaRef ds:uri="d49b7f5d-4bf6-426e-882a-4281dc5c91ee"/>
    <ds:schemaRef ds:uri="http://www.w3.org/XML/1998/namespace"/>
    <ds:schemaRef ds:uri="http://purl.org/dc/elements/1.1/"/>
    <ds:schemaRef ds:uri="http://schemas.microsoft.com/office/2006/metadata/properties"/>
    <ds:schemaRef ds:uri="http://schemas.microsoft.com/office/infopath/2007/PartnerControls"/>
    <ds:schemaRef ds:uri="7512b414-27e3-4bf5-9b3e-31f4dcf160c4"/>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4</vt:i4>
      </vt:variant>
    </vt:vector>
  </HeadingPairs>
  <TitlesOfParts>
    <vt:vector size="4" baseType="lpstr">
      <vt:lpstr>Bible Core FYE 2022</vt:lpstr>
      <vt:lpstr>FYE 2022 1A, 2C ABHE Exam</vt:lpstr>
      <vt:lpstr>FYE 2021 ABHE Comp Scores</vt:lpstr>
      <vt:lpstr>Bible Core FYE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Bruce Long</dc:creator>
  <cp:keywords/>
  <dc:description/>
  <cp:lastModifiedBy>Bruce Long</cp:lastModifiedBy>
  <cp:revision/>
  <dcterms:created xsi:type="dcterms:W3CDTF">2018-06-26T18:29:44Z</dcterms:created>
  <dcterms:modified xsi:type="dcterms:W3CDTF">2024-09-11T02:03:07Z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0x01010025C12693B9D9DB41AF269DC87AB63C01</vt:lpwstr>
  </property>
  <property fmtid="{D5CDD505-2E9C-101B-9397-08002B2CF9AE}" pid="3" name="Order">
    <vt:r8>337200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emplateUrl">
    <vt:lpwstr/>
  </property>
  <property fmtid="{D5CDD505-2E9C-101B-9397-08002B2CF9AE}" pid="8" name="ComplianceAssetId">
    <vt:lpwstr/>
  </property>
</Properties>
</file>